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olatileDependencies.xml" ContentType="application/vnd.openxmlformats-officedocument.spreadsheetml.volatileDependenc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h.kan\Documents\hpcontent-resource-new\static\tool\api\download\"/>
    </mc:Choice>
  </mc:AlternateContent>
  <xr:revisionPtr revIDLastSave="0" documentId="8_{54A4DEB8-4DA6-4D45-A25D-CDC1866E16FD}" xr6:coauthVersionLast="47" xr6:coauthVersionMax="47" xr10:uidLastSave="{00000000-0000-0000-0000-000000000000}"/>
  <bookViews>
    <workbookView xWindow="29190" yWindow="390" windowWidth="14400" windowHeight="17070" xr2:uid="{41A2EF26-D049-471F-A09F-148E7E42851F}"/>
  </bookViews>
  <sheets>
    <sheet name="説明" sheetId="19" r:id="rId1"/>
    <sheet name="値上がり率" sheetId="1" r:id="rId2"/>
    <sheet name="値下がり率" sheetId="5" r:id="rId3"/>
    <sheet name="売買高" sheetId="6" r:id="rId4"/>
    <sheet name="売買代金" sheetId="7" r:id="rId5"/>
    <sheet name="売買高急増" sheetId="8" r:id="rId6"/>
    <sheet name="低PER" sheetId="9" r:id="rId7"/>
    <sheet name="低PBR" sheetId="10" r:id="rId8"/>
    <sheet name="TICK回数" sheetId="11" r:id="rId9"/>
    <sheet name="信用売残増" sheetId="12" r:id="rId10"/>
    <sheet name="信用売残減" sheetId="13" r:id="rId11"/>
    <sheet name="信用買残増" sheetId="14" r:id="rId12"/>
    <sheet name="信用買残減" sheetId="15" r:id="rId13"/>
    <sheet name="信用高倍率" sheetId="16" r:id="rId14"/>
    <sheet name="信用低倍率" sheetId="17" r:id="rId15"/>
    <sheet name="東証業種別指数" sheetId="18" r:id="rId16"/>
  </sheets>
  <definedNames>
    <definedName name="_xlnm._FilterDatabase" localSheetId="8" hidden="1">TICK回数!$B$5:$O$5</definedName>
    <definedName name="_xlnm._FilterDatabase" localSheetId="13" hidden="1">信用高倍率!$B$5:$L$5</definedName>
    <definedName name="_xlnm._FilterDatabase" localSheetId="14" hidden="1">信用低倍率!$B$5:$L$5</definedName>
    <definedName name="_xlnm._FilterDatabase" localSheetId="12" hidden="1">信用買残減!$B$5:$L$5</definedName>
    <definedName name="_xlnm._FilterDatabase" localSheetId="11" hidden="1">信用買残増!$B$5:$L$5</definedName>
    <definedName name="_xlnm._FilterDatabase" localSheetId="10" hidden="1">信用売残減!$B$5:$L$5</definedName>
    <definedName name="_xlnm._FilterDatabase" localSheetId="9" hidden="1">信用売残増!$B$5:$L$5</definedName>
    <definedName name="_xlnm._FilterDatabase" localSheetId="2" hidden="1">値下がり率!$B$5:$X$5</definedName>
    <definedName name="_xlnm._FilterDatabase" localSheetId="1" hidden="1">値上がり率!$B$5:$X$5</definedName>
    <definedName name="_xlnm._FilterDatabase" localSheetId="7" hidden="1">低PBR!$B$5:$M$5</definedName>
    <definedName name="_xlnm._FilterDatabase" localSheetId="6" hidden="1">低PER!$B$5:$U$5</definedName>
    <definedName name="_xlnm._FilterDatabase" localSheetId="15" hidden="1">東証業種別指数!$B$5:$H$5</definedName>
    <definedName name="_xlnm._FilterDatabase" localSheetId="3" hidden="1">売買高!$B$5:$X$5</definedName>
    <definedName name="_xlnm._FilterDatabase" localSheetId="5" hidden="1">売買高急増!$B$5:$V$5</definedName>
    <definedName name="_xlnm._FilterDatabase" localSheetId="4" hidden="1">売買代金!$B$5:$X$5</definedName>
    <definedName name="_xlnm.Print_Area" localSheetId="8">TICK回数!$A$1:$P$26</definedName>
    <definedName name="_xlnm.Print_Area" localSheetId="13">信用高倍率!$A$1:$M$26</definedName>
    <definedName name="_xlnm.Print_Area" localSheetId="14">信用低倍率!$A$1:$M$26</definedName>
    <definedName name="_xlnm.Print_Area" localSheetId="12">信用買残減!$A$1:$M$26</definedName>
    <definedName name="_xlnm.Print_Area" localSheetId="11">信用買残増!$A$1:$M$26</definedName>
    <definedName name="_xlnm.Print_Area" localSheetId="10">信用売残減!$A$1:$M$26</definedName>
    <definedName name="_xlnm.Print_Area" localSheetId="9">信用売残増!$A$1:$M$26</definedName>
    <definedName name="_xlnm.Print_Area" localSheetId="2">値下がり率!$A$1:$Y$26</definedName>
    <definedName name="_xlnm.Print_Area" localSheetId="1">値上がり率!$A$1:$Z$26</definedName>
    <definedName name="_xlnm.Print_Area" localSheetId="7">低PBR!$A$1:$M$26</definedName>
    <definedName name="_xlnm.Print_Area" localSheetId="6">低PER!$A$1:$U$26</definedName>
    <definedName name="_xlnm.Print_Area" localSheetId="15">東証業種別指数!$A$1:$I$26</definedName>
    <definedName name="_xlnm.Print_Area" localSheetId="3">売買高!$A$1:$Y$26</definedName>
    <definedName name="_xlnm.Print_Area" localSheetId="5">売買高急増!$A$1:$W$26</definedName>
    <definedName name="_xlnm.Print_Area" localSheetId="4">売買代金!$A$1:$Y$26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0" l="1"/>
  <c r="B4" i="9"/>
  <c r="B4" i="7"/>
  <c r="B4" i="12"/>
  <c r="B4" i="18"/>
  <c r="B4" i="11"/>
  <c r="B4" i="14"/>
  <c r="B4" i="1"/>
  <c r="B4" i="13"/>
  <c r="B4" i="16"/>
  <c r="B4" i="8"/>
  <c r="B4" i="17"/>
  <c r="B4" i="6"/>
  <c r="B4" i="15"/>
  <c r="B4" i="5"/>
</calcChain>
</file>

<file path=xl/sharedStrings.xml><?xml version="1.0" encoding="utf-8"?>
<sst xmlns="http://schemas.openxmlformats.org/spreadsheetml/2006/main" count="2258" uniqueCount="573">
  <si>
    <t>信用売残</t>
  </si>
  <si>
    <t>前週比信用売残</t>
  </si>
  <si>
    <t>信用買残</t>
  </si>
  <si>
    <t>前週比信用買残</t>
  </si>
  <si>
    <t>信用倍率</t>
  </si>
  <si>
    <t>東証業種別指数ランキング</t>
    <phoneticPr fontId="1"/>
  </si>
  <si>
    <t>本シートでは、東証業種別指数ランキングを表示できます。</t>
    <rPh sb="0" eb="1">
      <t>ホン</t>
    </rPh>
    <rPh sb="20" eb="22">
      <t>ヒョウジ</t>
    </rPh>
    <phoneticPr fontId="1"/>
  </si>
  <si>
    <t>TickDown回数</t>
  </si>
  <si>
    <t>各サンプルシートにあるボタンや関数は、行の追加・削除など、セルの参照位置が変わるような操作をすると利用できなくなりますのでご注意ください。</t>
    <rPh sb="62" eb="64">
      <t>チュウイ</t>
    </rPh>
    <phoneticPr fontId="1"/>
  </si>
  <si>
    <t>株式ランキングサンプルシート</t>
    <rPh sb="0" eb="2">
      <t>カブシキ</t>
    </rPh>
    <phoneticPr fontId="1"/>
  </si>
  <si>
    <t>値上がり率</t>
    <phoneticPr fontId="1"/>
  </si>
  <si>
    <t>電気機器</t>
  </si>
  <si>
    <t>医薬品</t>
  </si>
  <si>
    <t/>
  </si>
  <si>
    <t>その他</t>
  </si>
  <si>
    <t>銀行業</t>
  </si>
  <si>
    <t>輸送用機器</t>
  </si>
  <si>
    <t>海運業</t>
  </si>
  <si>
    <t>情報・通信業</t>
  </si>
  <si>
    <t>小売業</t>
  </si>
  <si>
    <t>機械</t>
  </si>
  <si>
    <t>卸売業</t>
  </si>
  <si>
    <t>サービス業</t>
  </si>
  <si>
    <t>不動産業</t>
  </si>
  <si>
    <t>電気・ガス業</t>
  </si>
  <si>
    <t>その他製品</t>
  </si>
  <si>
    <t>鉄鋼</t>
  </si>
  <si>
    <t>ガラス・土石製品</t>
  </si>
  <si>
    <t>石油・石炭製品</t>
  </si>
  <si>
    <t>陸運業</t>
  </si>
  <si>
    <t>鉱業</t>
  </si>
  <si>
    <t>繊維製品</t>
  </si>
  <si>
    <t>化学</t>
  </si>
  <si>
    <t>---</t>
    <phoneticPr fontId="1"/>
  </si>
  <si>
    <t>本Excelシートは、ネオトレAPIの動作解説のためのサンプルシートです。ネオトレAPI&gt;ログイン後本シートで各株式ランキング表示を確認することができます。</t>
    <rPh sb="0" eb="1">
      <t>ホン</t>
    </rPh>
    <rPh sb="19" eb="21">
      <t>ドウサ</t>
    </rPh>
    <rPh sb="21" eb="23">
      <t>カイセツ</t>
    </rPh>
    <rPh sb="49" eb="50">
      <t>ゴ</t>
    </rPh>
    <rPh sb="50" eb="51">
      <t>ホン</t>
    </rPh>
    <rPh sb="55" eb="58">
      <t>カクカブシキ</t>
    </rPh>
    <rPh sb="63" eb="65">
      <t>ヒョウジ</t>
    </rPh>
    <rPh sb="66" eb="68">
      <t>カクニン</t>
    </rPh>
    <phoneticPr fontId="1"/>
  </si>
  <si>
    <t>売買高</t>
    <phoneticPr fontId="1"/>
  </si>
  <si>
    <t>売買代金</t>
    <phoneticPr fontId="1"/>
  </si>
  <si>
    <t>業種</t>
    <phoneticPr fontId="1"/>
  </si>
  <si>
    <t>電気機器</t>
    <phoneticPr fontId="1"/>
  </si>
  <si>
    <t>サービス業</t>
    <phoneticPr fontId="1"/>
  </si>
  <si>
    <t>小売業</t>
    <phoneticPr fontId="1"/>
  </si>
  <si>
    <t>情報・通信業</t>
    <phoneticPr fontId="1"/>
  </si>
  <si>
    <t>不動産業</t>
    <phoneticPr fontId="1"/>
  </si>
  <si>
    <t>その他製品</t>
    <phoneticPr fontId="1"/>
  </si>
  <si>
    <t>卸売業</t>
    <phoneticPr fontId="1"/>
  </si>
  <si>
    <t>機械</t>
    <phoneticPr fontId="1"/>
  </si>
  <si>
    <t>東証全体 値上がり率ランキング</t>
    <rPh sb="0" eb="2">
      <t>トウショウ</t>
    </rPh>
    <rPh sb="2" eb="4">
      <t>ゼンタイ</t>
    </rPh>
    <phoneticPr fontId="1"/>
  </si>
  <si>
    <t>本シートでは、東証全体の値上がり率ランキングを表示できます。</t>
    <rPh sb="0" eb="1">
      <t>ホン</t>
    </rPh>
    <rPh sb="7" eb="9">
      <t>トウショウ</t>
    </rPh>
    <rPh sb="9" eb="11">
      <t>ゼンタイ</t>
    </rPh>
    <rPh sb="23" eb="25">
      <t>ヒョウジ</t>
    </rPh>
    <phoneticPr fontId="1"/>
  </si>
  <si>
    <t>東証全体 値下がり率ランキング</t>
    <rPh sb="0" eb="2">
      <t>トウショウ</t>
    </rPh>
    <rPh sb="2" eb="4">
      <t>ゼンタイ</t>
    </rPh>
    <phoneticPr fontId="1"/>
  </si>
  <si>
    <t>本シートでは、東証全体の値下がり率ランキングを表示できます。</t>
    <rPh sb="0" eb="1">
      <t>ホン</t>
    </rPh>
    <rPh sb="7" eb="9">
      <t>トウショウ</t>
    </rPh>
    <rPh sb="9" eb="11">
      <t>ゼンタイ</t>
    </rPh>
    <rPh sb="23" eb="25">
      <t>ヒョウジ</t>
    </rPh>
    <phoneticPr fontId="1"/>
  </si>
  <si>
    <t>東証全体 売買代金ランキング</t>
    <rPh sb="0" eb="2">
      <t>トウショウ</t>
    </rPh>
    <rPh sb="2" eb="4">
      <t>ゼンタイ</t>
    </rPh>
    <phoneticPr fontId="1"/>
  </si>
  <si>
    <t>東証全体 売買高急増ランキング</t>
    <rPh sb="0" eb="2">
      <t>トウショウ</t>
    </rPh>
    <rPh sb="2" eb="4">
      <t>ゼンタイ</t>
    </rPh>
    <phoneticPr fontId="1"/>
  </si>
  <si>
    <t>本シートでは、東証全体の売買高急増ランキングを表示できます。</t>
    <rPh sb="0" eb="1">
      <t>ホン</t>
    </rPh>
    <rPh sb="7" eb="9">
      <t>トウショウ</t>
    </rPh>
    <rPh sb="9" eb="11">
      <t>ゼンタイ</t>
    </rPh>
    <rPh sb="23" eb="25">
      <t>ヒョウジ</t>
    </rPh>
    <phoneticPr fontId="1"/>
  </si>
  <si>
    <t>PER</t>
    <phoneticPr fontId="1"/>
  </si>
  <si>
    <t>PBR</t>
    <phoneticPr fontId="1"/>
  </si>
  <si>
    <t>東証全体 低PBRランキング</t>
    <rPh sb="0" eb="2">
      <t>トウショウ</t>
    </rPh>
    <rPh sb="2" eb="4">
      <t>ゼンタイ</t>
    </rPh>
    <phoneticPr fontId="1"/>
  </si>
  <si>
    <t>本シートでは、東証全体の低PBRランキングを表示できます。</t>
    <rPh sb="0" eb="1">
      <t>ホン</t>
    </rPh>
    <rPh sb="7" eb="9">
      <t>トウショウ</t>
    </rPh>
    <rPh sb="9" eb="11">
      <t>ゼンタイ</t>
    </rPh>
    <rPh sb="12" eb="13">
      <t>テイ</t>
    </rPh>
    <rPh sb="22" eb="24">
      <t>ヒョウジ</t>
    </rPh>
    <phoneticPr fontId="1"/>
  </si>
  <si>
    <t>Tick回数</t>
    <phoneticPr fontId="1"/>
  </si>
  <si>
    <t>TickUp回数</t>
    <phoneticPr fontId="1"/>
  </si>
  <si>
    <t>TickDown回数</t>
    <phoneticPr fontId="1"/>
  </si>
  <si>
    <t>信用売残</t>
    <phoneticPr fontId="1"/>
  </si>
  <si>
    <t>前週比信用売残</t>
    <phoneticPr fontId="1"/>
  </si>
  <si>
    <t>信用買残</t>
    <phoneticPr fontId="1"/>
  </si>
  <si>
    <t>前週比信用買残</t>
    <phoneticPr fontId="1"/>
  </si>
  <si>
    <t>信用倍率</t>
    <phoneticPr fontId="1"/>
  </si>
  <si>
    <t>東証全体 売買高ランキング</t>
    <rPh sb="0" eb="2">
      <t>トウショウ</t>
    </rPh>
    <rPh sb="2" eb="4">
      <t>ゼンタイ</t>
    </rPh>
    <phoneticPr fontId="1"/>
  </si>
  <si>
    <t>本シートでは、東証全体の売買高ランキングを表示できます。</t>
    <rPh sb="0" eb="1">
      <t>ホン</t>
    </rPh>
    <rPh sb="7" eb="9">
      <t>トウショウ</t>
    </rPh>
    <rPh sb="9" eb="11">
      <t>ゼンタイ</t>
    </rPh>
    <rPh sb="21" eb="23">
      <t>ヒョウジ</t>
    </rPh>
    <phoneticPr fontId="1"/>
  </si>
  <si>
    <t>本シートでは、東証全体の売買代金ランキングを表示できます。</t>
    <rPh sb="0" eb="1">
      <t>ホン</t>
    </rPh>
    <rPh sb="7" eb="9">
      <t>トウショウ</t>
    </rPh>
    <rPh sb="9" eb="11">
      <t>ゼンタイ</t>
    </rPh>
    <rPh sb="22" eb="24">
      <t>ヒョウジ</t>
    </rPh>
    <phoneticPr fontId="1"/>
  </si>
  <si>
    <t>東証全体 低PERランキング</t>
    <rPh sb="0" eb="2">
      <t>トウショウ</t>
    </rPh>
    <rPh sb="2" eb="4">
      <t>ゼンタイ</t>
    </rPh>
    <phoneticPr fontId="1"/>
  </si>
  <si>
    <t>本シートでは、東証全体の低PERランキングを表示できます。</t>
    <rPh sb="0" eb="1">
      <t>ホン</t>
    </rPh>
    <rPh sb="7" eb="11">
      <t>トウショウゼンタイ</t>
    </rPh>
    <rPh sb="22" eb="24">
      <t>ヒョウジ</t>
    </rPh>
    <phoneticPr fontId="1"/>
  </si>
  <si>
    <t>東証全体 TICK回数ランキング</t>
    <rPh sb="0" eb="2">
      <t>トウショウ</t>
    </rPh>
    <rPh sb="2" eb="4">
      <t>ゼンタイ</t>
    </rPh>
    <phoneticPr fontId="1"/>
  </si>
  <si>
    <t>本シートでは、東証全体のTICK回数ランキングを表示できます。</t>
    <rPh sb="0" eb="1">
      <t>ホン</t>
    </rPh>
    <rPh sb="7" eb="9">
      <t>トウショウ</t>
    </rPh>
    <rPh sb="9" eb="11">
      <t>ゼンタイ</t>
    </rPh>
    <rPh sb="24" eb="26">
      <t>ヒョウジ</t>
    </rPh>
    <phoneticPr fontId="1"/>
  </si>
  <si>
    <t>東証全体 信用売残増ランキング</t>
    <rPh sb="0" eb="4">
      <t>トウショウゼンタイ</t>
    </rPh>
    <phoneticPr fontId="1"/>
  </si>
  <si>
    <t>本シートでは、東証全体の信用売残増ランキングを表示できます。</t>
    <rPh sb="0" eb="1">
      <t>ホン</t>
    </rPh>
    <rPh sb="7" eb="11">
      <t>トウショウゼンタイ</t>
    </rPh>
    <rPh sb="23" eb="25">
      <t>ヒョウジ</t>
    </rPh>
    <phoneticPr fontId="1"/>
  </si>
  <si>
    <t>東証全体 信用売残減ランキング</t>
    <rPh sb="0" eb="4">
      <t>トウショウ</t>
    </rPh>
    <phoneticPr fontId="1"/>
  </si>
  <si>
    <t>本シートでは、東証全体の信用売残減ランキングを表示できます。</t>
    <rPh sb="0" eb="1">
      <t>ホン</t>
    </rPh>
    <rPh sb="7" eb="9">
      <t>トウショウ</t>
    </rPh>
    <rPh sb="9" eb="11">
      <t>ゼンタイ</t>
    </rPh>
    <rPh sb="23" eb="25">
      <t>ヒョウジ</t>
    </rPh>
    <phoneticPr fontId="1"/>
  </si>
  <si>
    <t>低PBR</t>
    <phoneticPr fontId="1"/>
  </si>
  <si>
    <t>信用売残減</t>
    <phoneticPr fontId="1"/>
  </si>
  <si>
    <t>信用高倍率</t>
    <phoneticPr fontId="1"/>
  </si>
  <si>
    <t>値下がり率</t>
    <phoneticPr fontId="1"/>
  </si>
  <si>
    <t>売買高急増</t>
    <phoneticPr fontId="1"/>
  </si>
  <si>
    <t>TICK回数</t>
    <phoneticPr fontId="1"/>
  </si>
  <si>
    <t>信用買残増</t>
    <phoneticPr fontId="1"/>
  </si>
  <si>
    <t>信用低倍率</t>
    <phoneticPr fontId="1"/>
  </si>
  <si>
    <t>低PER</t>
    <phoneticPr fontId="1"/>
  </si>
  <si>
    <t>信用売残増</t>
    <phoneticPr fontId="1"/>
  </si>
  <si>
    <t>信用買残減</t>
    <phoneticPr fontId="1"/>
  </si>
  <si>
    <t>東証業種別指数</t>
    <phoneticPr fontId="1"/>
  </si>
  <si>
    <t>サンプルシート使用上の注意事項</t>
    <phoneticPr fontId="1"/>
  </si>
  <si>
    <t>▶</t>
    <phoneticPr fontId="1"/>
  </si>
  <si>
    <t>ランキング順位</t>
    <phoneticPr fontId="5"/>
  </si>
  <si>
    <t>市場</t>
    <phoneticPr fontId="5"/>
  </si>
  <si>
    <t>銘柄コード</t>
    <phoneticPr fontId="5"/>
  </si>
  <si>
    <t>銘柄名称</t>
    <phoneticPr fontId="5"/>
  </si>
  <si>
    <t>上場部</t>
    <phoneticPr fontId="5"/>
  </si>
  <si>
    <t>現在値</t>
    <phoneticPr fontId="5"/>
  </si>
  <si>
    <t>現値時刻</t>
    <phoneticPr fontId="5"/>
  </si>
  <si>
    <t>前日比</t>
    <phoneticPr fontId="5"/>
  </si>
  <si>
    <t>騰落率</t>
    <phoneticPr fontId="5"/>
  </si>
  <si>
    <t>売買高</t>
    <phoneticPr fontId="5"/>
  </si>
  <si>
    <t>売買代金</t>
    <phoneticPr fontId="5"/>
  </si>
  <si>
    <t>売買高増加率</t>
    <phoneticPr fontId="5"/>
  </si>
  <si>
    <t>業種</t>
    <phoneticPr fontId="5"/>
  </si>
  <si>
    <t>東証</t>
    <phoneticPr fontId="5"/>
  </si>
  <si>
    <t>9704</t>
    <phoneticPr fontId="5"/>
  </si>
  <si>
    <t>アゴーラＨＧ</t>
    <phoneticPr fontId="5"/>
  </si>
  <si>
    <t>S</t>
    <phoneticPr fontId="5"/>
  </si>
  <si>
    <t>サービス業</t>
    <phoneticPr fontId="5"/>
  </si>
  <si>
    <t>卸売業</t>
    <phoneticPr fontId="5"/>
  </si>
  <si>
    <t>5216</t>
    <phoneticPr fontId="5"/>
  </si>
  <si>
    <t>倉元</t>
    <phoneticPr fontId="5"/>
  </si>
  <si>
    <t>ガラス・土石製品</t>
    <phoneticPr fontId="5"/>
  </si>
  <si>
    <t>G</t>
    <phoneticPr fontId="5"/>
  </si>
  <si>
    <t>情報・通信業</t>
    <phoneticPr fontId="5"/>
  </si>
  <si>
    <t>5586</t>
    <phoneticPr fontId="5"/>
  </si>
  <si>
    <t>ラボロＡＩ</t>
    <phoneticPr fontId="5"/>
  </si>
  <si>
    <t>9399</t>
    <phoneticPr fontId="5"/>
  </si>
  <si>
    <t>ビート</t>
    <phoneticPr fontId="5"/>
  </si>
  <si>
    <t>S（外）</t>
    <phoneticPr fontId="5"/>
  </si>
  <si>
    <t>2307</t>
    <phoneticPr fontId="5"/>
  </si>
  <si>
    <t>クロスキャト</t>
    <phoneticPr fontId="5"/>
  </si>
  <si>
    <t>P</t>
    <phoneticPr fontId="5"/>
  </si>
  <si>
    <t>PER</t>
    <phoneticPr fontId="5"/>
  </si>
  <si>
    <t>PBR</t>
    <phoneticPr fontId="5"/>
  </si>
  <si>
    <t>7837</t>
    <phoneticPr fontId="5"/>
  </si>
  <si>
    <t>アールシー</t>
    <phoneticPr fontId="5"/>
  </si>
  <si>
    <t>その他製品</t>
    <phoneticPr fontId="5"/>
  </si>
  <si>
    <t>2168</t>
    <phoneticPr fontId="5"/>
  </si>
  <si>
    <t>パソナＧ</t>
    <phoneticPr fontId="5"/>
  </si>
  <si>
    <t>5210</t>
    <phoneticPr fontId="5"/>
  </si>
  <si>
    <t>日山村硝</t>
    <phoneticPr fontId="5"/>
  </si>
  <si>
    <t>5476</t>
    <phoneticPr fontId="5"/>
  </si>
  <si>
    <t>高周波</t>
    <phoneticPr fontId="5"/>
  </si>
  <si>
    <t>鉄鋼</t>
    <phoneticPr fontId="5"/>
  </si>
  <si>
    <t>9658</t>
    <phoneticPr fontId="5"/>
  </si>
  <si>
    <t>ビジ太田昭</t>
    <phoneticPr fontId="5"/>
  </si>
  <si>
    <t>9063</t>
    <phoneticPr fontId="5"/>
  </si>
  <si>
    <t>岡県運送</t>
    <phoneticPr fontId="5"/>
  </si>
  <si>
    <t>陸運業</t>
    <phoneticPr fontId="5"/>
  </si>
  <si>
    <t>9506</t>
    <phoneticPr fontId="5"/>
  </si>
  <si>
    <t>東北電</t>
    <phoneticPr fontId="5"/>
  </si>
  <si>
    <t>電気・ガス業</t>
    <phoneticPr fontId="5"/>
  </si>
  <si>
    <t>9509</t>
    <phoneticPr fontId="5"/>
  </si>
  <si>
    <t>北海電</t>
    <phoneticPr fontId="5"/>
  </si>
  <si>
    <t>1518</t>
    <phoneticPr fontId="5"/>
  </si>
  <si>
    <t>三井松島ＨＤ</t>
    <phoneticPr fontId="5"/>
  </si>
  <si>
    <t>鉱業</t>
    <phoneticPr fontId="5"/>
  </si>
  <si>
    <t>小売業</t>
    <phoneticPr fontId="5"/>
  </si>
  <si>
    <t>9504</t>
    <phoneticPr fontId="5"/>
  </si>
  <si>
    <t>中国電</t>
    <phoneticPr fontId="5"/>
  </si>
  <si>
    <t>6042</t>
    <phoneticPr fontId="5"/>
  </si>
  <si>
    <t>ニッキ</t>
    <phoneticPr fontId="5"/>
  </si>
  <si>
    <t>輸送用機器</t>
    <phoneticPr fontId="5"/>
  </si>
  <si>
    <t>5204</t>
    <phoneticPr fontId="5"/>
  </si>
  <si>
    <t>石塚硝</t>
    <phoneticPr fontId="5"/>
  </si>
  <si>
    <t>3571</t>
    <phoneticPr fontId="5"/>
  </si>
  <si>
    <t>ソトー</t>
    <phoneticPr fontId="5"/>
  </si>
  <si>
    <t>繊維製品</t>
    <phoneticPr fontId="5"/>
  </si>
  <si>
    <t>5491</t>
    <phoneticPr fontId="5"/>
  </si>
  <si>
    <t>日金属</t>
    <phoneticPr fontId="5"/>
  </si>
  <si>
    <t>9619</t>
    <phoneticPr fontId="5"/>
  </si>
  <si>
    <t>イチネンＨＤ</t>
    <phoneticPr fontId="5"/>
  </si>
  <si>
    <t>3236</t>
    <phoneticPr fontId="5"/>
  </si>
  <si>
    <t>プロパスト</t>
    <phoneticPr fontId="5"/>
  </si>
  <si>
    <t>不動産業</t>
    <phoneticPr fontId="5"/>
  </si>
  <si>
    <t>5017</t>
    <phoneticPr fontId="5"/>
  </si>
  <si>
    <t>富士石油</t>
    <phoneticPr fontId="5"/>
  </si>
  <si>
    <t>石油・石炭製品</t>
    <phoneticPr fontId="5"/>
  </si>
  <si>
    <t>7808</t>
    <phoneticPr fontId="5"/>
  </si>
  <si>
    <t>ＣＳランバー</t>
    <phoneticPr fontId="5"/>
  </si>
  <si>
    <t>5715</t>
    <phoneticPr fontId="5"/>
  </si>
  <si>
    <t>古河機金</t>
    <phoneticPr fontId="5"/>
  </si>
  <si>
    <t>非鉄金属</t>
    <phoneticPr fontId="5"/>
  </si>
  <si>
    <t>その他</t>
    <phoneticPr fontId="5"/>
  </si>
  <si>
    <t>9256</t>
    <phoneticPr fontId="5"/>
  </si>
  <si>
    <t>サクシード</t>
    <phoneticPr fontId="5"/>
  </si>
  <si>
    <t>化学</t>
    <phoneticPr fontId="5"/>
  </si>
  <si>
    <t>7647</t>
    <phoneticPr fontId="5"/>
  </si>
  <si>
    <t>音通</t>
    <phoneticPr fontId="5"/>
  </si>
  <si>
    <t>9432</t>
    <phoneticPr fontId="5"/>
  </si>
  <si>
    <t>ＮＴＴ</t>
    <phoneticPr fontId="5"/>
  </si>
  <si>
    <t>8306</t>
    <phoneticPr fontId="5"/>
  </si>
  <si>
    <t>三菱ＵＦＪ</t>
    <phoneticPr fontId="5"/>
  </si>
  <si>
    <t>銀行業</t>
    <phoneticPr fontId="5"/>
  </si>
  <si>
    <t>9501</t>
    <phoneticPr fontId="5"/>
  </si>
  <si>
    <t>東電ＨＤ</t>
    <phoneticPr fontId="5"/>
  </si>
  <si>
    <t>7003</t>
    <phoneticPr fontId="5"/>
  </si>
  <si>
    <t>三井Ｅ＆Ｓ</t>
    <phoneticPr fontId="5"/>
  </si>
  <si>
    <t>機械</t>
    <phoneticPr fontId="5"/>
  </si>
  <si>
    <t>8918</t>
    <phoneticPr fontId="5"/>
  </si>
  <si>
    <t>ランド</t>
    <phoneticPr fontId="5"/>
  </si>
  <si>
    <t>4755</t>
    <phoneticPr fontId="5"/>
  </si>
  <si>
    <t>楽天グループ</t>
    <phoneticPr fontId="5"/>
  </si>
  <si>
    <t>7201</t>
    <phoneticPr fontId="5"/>
  </si>
  <si>
    <t>日産自</t>
    <phoneticPr fontId="5"/>
  </si>
  <si>
    <t>8604</t>
    <phoneticPr fontId="5"/>
  </si>
  <si>
    <t>野村</t>
    <phoneticPr fontId="5"/>
  </si>
  <si>
    <t>証券、商品先物取引業</t>
    <phoneticPr fontId="5"/>
  </si>
  <si>
    <t>4689</t>
    <phoneticPr fontId="5"/>
  </si>
  <si>
    <t>ラインヤフー</t>
    <phoneticPr fontId="5"/>
  </si>
  <si>
    <t>6526</t>
    <phoneticPr fontId="5"/>
  </si>
  <si>
    <t>ソシオネクス</t>
    <phoneticPr fontId="5"/>
  </si>
  <si>
    <t>電気機器</t>
    <phoneticPr fontId="5"/>
  </si>
  <si>
    <t>6740</t>
    <phoneticPr fontId="5"/>
  </si>
  <si>
    <t>Ｊディスプレ</t>
    <phoneticPr fontId="5"/>
  </si>
  <si>
    <t>6857</t>
    <phoneticPr fontId="5"/>
  </si>
  <si>
    <t>アドテスト</t>
    <phoneticPr fontId="5"/>
  </si>
  <si>
    <t>7203</t>
    <phoneticPr fontId="5"/>
  </si>
  <si>
    <t>トヨタ</t>
    <phoneticPr fontId="5"/>
  </si>
  <si>
    <t>1360</t>
    <phoneticPr fontId="5"/>
  </si>
  <si>
    <t>日経ベア２</t>
    <phoneticPr fontId="5"/>
  </si>
  <si>
    <t>1357</t>
    <phoneticPr fontId="5"/>
  </si>
  <si>
    <t>日経Ｄインバ</t>
    <phoneticPr fontId="5"/>
  </si>
  <si>
    <t>7692</t>
    <phoneticPr fontId="5"/>
  </si>
  <si>
    <t>Ｅインフィニ</t>
    <phoneticPr fontId="5"/>
  </si>
  <si>
    <t>6659</t>
    <phoneticPr fontId="5"/>
  </si>
  <si>
    <t>メディアＬ</t>
    <phoneticPr fontId="5"/>
  </si>
  <si>
    <t>3858</t>
    <phoneticPr fontId="5"/>
  </si>
  <si>
    <t>ユビＡＩ</t>
    <phoneticPr fontId="5"/>
  </si>
  <si>
    <t>2164</t>
    <phoneticPr fontId="5"/>
  </si>
  <si>
    <t>地域新聞社</t>
    <phoneticPr fontId="5"/>
  </si>
  <si>
    <t>建設業</t>
    <phoneticPr fontId="5"/>
  </si>
  <si>
    <t>1514</t>
    <phoneticPr fontId="5"/>
  </si>
  <si>
    <t>住石ＨＤ</t>
    <phoneticPr fontId="5"/>
  </si>
  <si>
    <t>7898</t>
    <phoneticPr fontId="5"/>
  </si>
  <si>
    <t>ウッドワン</t>
    <phoneticPr fontId="5"/>
  </si>
  <si>
    <t>7957</t>
    <phoneticPr fontId="5"/>
  </si>
  <si>
    <t>フジコピアン</t>
    <phoneticPr fontId="5"/>
  </si>
  <si>
    <t>8343</t>
    <phoneticPr fontId="5"/>
  </si>
  <si>
    <t>秋田銀</t>
    <phoneticPr fontId="5"/>
  </si>
  <si>
    <t>8345</t>
    <phoneticPr fontId="5"/>
  </si>
  <si>
    <t>岩手銀</t>
    <phoneticPr fontId="5"/>
  </si>
  <si>
    <t>8364</t>
    <phoneticPr fontId="5"/>
  </si>
  <si>
    <t>清水銀</t>
    <phoneticPr fontId="5"/>
  </si>
  <si>
    <t>8392</t>
    <phoneticPr fontId="5"/>
  </si>
  <si>
    <t>大分銀</t>
    <phoneticPr fontId="5"/>
  </si>
  <si>
    <t>8416</t>
    <phoneticPr fontId="5"/>
  </si>
  <si>
    <t>高知銀</t>
    <phoneticPr fontId="5"/>
  </si>
  <si>
    <t>8537</t>
    <phoneticPr fontId="5"/>
  </si>
  <si>
    <t>大光銀</t>
    <phoneticPr fontId="5"/>
  </si>
  <si>
    <t>8551</t>
    <phoneticPr fontId="5"/>
  </si>
  <si>
    <t>北日銀</t>
    <phoneticPr fontId="5"/>
  </si>
  <si>
    <t>1443</t>
    <phoneticPr fontId="5"/>
  </si>
  <si>
    <t>技研ＨＤ</t>
    <phoneticPr fontId="5"/>
  </si>
  <si>
    <t>1743</t>
    <phoneticPr fontId="5"/>
  </si>
  <si>
    <t>コーアツ工業</t>
    <phoneticPr fontId="5"/>
  </si>
  <si>
    <t>1811</t>
    <phoneticPr fontId="5"/>
  </si>
  <si>
    <t>銭高組</t>
    <phoneticPr fontId="5"/>
  </si>
  <si>
    <t>1841</t>
    <phoneticPr fontId="5"/>
  </si>
  <si>
    <t>サンユ</t>
    <phoneticPr fontId="5"/>
  </si>
  <si>
    <t>1897</t>
    <phoneticPr fontId="5"/>
  </si>
  <si>
    <t>金下建</t>
    <phoneticPr fontId="5"/>
  </si>
  <si>
    <t>2055</t>
    <phoneticPr fontId="5"/>
  </si>
  <si>
    <t>日和産</t>
    <phoneticPr fontId="5"/>
  </si>
  <si>
    <t>食料品</t>
    <phoneticPr fontId="5"/>
  </si>
  <si>
    <t>Tick回数</t>
    <phoneticPr fontId="5"/>
  </si>
  <si>
    <t>TickUp回数</t>
    <phoneticPr fontId="5"/>
  </si>
  <si>
    <t>TickDown回数</t>
    <phoneticPr fontId="5"/>
  </si>
  <si>
    <t>6920</t>
    <phoneticPr fontId="5"/>
  </si>
  <si>
    <t>レーザーテク</t>
    <phoneticPr fontId="5"/>
  </si>
  <si>
    <t>6723</t>
    <phoneticPr fontId="5"/>
  </si>
  <si>
    <t>ルネサス</t>
    <phoneticPr fontId="5"/>
  </si>
  <si>
    <t>9107</t>
    <phoneticPr fontId="5"/>
  </si>
  <si>
    <t>川崎汽</t>
    <phoneticPr fontId="5"/>
  </si>
  <si>
    <t>海運業</t>
    <phoneticPr fontId="5"/>
  </si>
  <si>
    <t>1570</t>
    <phoneticPr fontId="5"/>
  </si>
  <si>
    <t>日経レバ</t>
    <phoneticPr fontId="5"/>
  </si>
  <si>
    <t>7014</t>
    <phoneticPr fontId="5"/>
  </si>
  <si>
    <t>名村造</t>
    <phoneticPr fontId="5"/>
  </si>
  <si>
    <t>9984</t>
    <phoneticPr fontId="5"/>
  </si>
  <si>
    <t>ＳＢＧ</t>
    <phoneticPr fontId="5"/>
  </si>
  <si>
    <t>当サンプルシートは、特定の銘柄や商品の勧誘や売買の推奨等を目的としたものではありません。</t>
  </si>
  <si>
    <t>当サンプルシートは、株式市場全般の推奨や株価動向の上昇または下落を示唆するものではありません。</t>
  </si>
  <si>
    <t>投資にあたっての最終判断はお客さまご自身でお願いいたします。</t>
  </si>
  <si>
    <t>信用売残</t>
    <phoneticPr fontId="5"/>
  </si>
  <si>
    <t>前週比信用売残</t>
    <phoneticPr fontId="5"/>
  </si>
  <si>
    <t>信用買残</t>
    <phoneticPr fontId="5"/>
  </si>
  <si>
    <t>前週比信用買残</t>
    <phoneticPr fontId="5"/>
  </si>
  <si>
    <t>信用倍率</t>
    <phoneticPr fontId="5"/>
  </si>
  <si>
    <t>8789</t>
    <phoneticPr fontId="5"/>
  </si>
  <si>
    <t>フィンテック</t>
    <phoneticPr fontId="5"/>
  </si>
  <si>
    <t>その他金融業</t>
    <phoneticPr fontId="5"/>
  </si>
  <si>
    <t>6958</t>
    <phoneticPr fontId="5"/>
  </si>
  <si>
    <t>日本ＣＭＫ</t>
    <phoneticPr fontId="5"/>
  </si>
  <si>
    <t>8058</t>
    <phoneticPr fontId="5"/>
  </si>
  <si>
    <t>三菱商</t>
    <phoneticPr fontId="5"/>
  </si>
  <si>
    <t>9478</t>
    <phoneticPr fontId="5"/>
  </si>
  <si>
    <t>ＳＥＨＩ</t>
    <phoneticPr fontId="5"/>
  </si>
  <si>
    <t>7974</t>
    <phoneticPr fontId="5"/>
  </si>
  <si>
    <t>任天堂</t>
    <phoneticPr fontId="5"/>
  </si>
  <si>
    <t>5020</t>
    <phoneticPr fontId="5"/>
  </si>
  <si>
    <t>ＥＮＥＯＳ</t>
    <phoneticPr fontId="5"/>
  </si>
  <si>
    <t>9424</t>
    <phoneticPr fontId="5"/>
  </si>
  <si>
    <t>日本通信</t>
    <phoneticPr fontId="5"/>
  </si>
  <si>
    <t>8698</t>
    <phoneticPr fontId="5"/>
  </si>
  <si>
    <t>マネックスＧ</t>
    <phoneticPr fontId="5"/>
  </si>
  <si>
    <t>8411</t>
    <phoneticPr fontId="5"/>
  </si>
  <si>
    <t>みずほＦＧ</t>
    <phoneticPr fontId="5"/>
  </si>
  <si>
    <t>8746</t>
    <phoneticPr fontId="5"/>
  </si>
  <si>
    <t>第一商品</t>
    <phoneticPr fontId="5"/>
  </si>
  <si>
    <t>3776</t>
    <phoneticPr fontId="5"/>
  </si>
  <si>
    <t>ＢＢタワー</t>
    <phoneticPr fontId="5"/>
  </si>
  <si>
    <t>4881</t>
    <phoneticPr fontId="5"/>
  </si>
  <si>
    <t>ファンペップ</t>
    <phoneticPr fontId="5"/>
  </si>
  <si>
    <t>医薬品</t>
    <phoneticPr fontId="5"/>
  </si>
  <si>
    <t>3744</t>
    <phoneticPr fontId="5"/>
  </si>
  <si>
    <t>サイオス</t>
    <phoneticPr fontId="5"/>
  </si>
  <si>
    <t>2345</t>
    <phoneticPr fontId="5"/>
  </si>
  <si>
    <t>クシム</t>
    <phoneticPr fontId="5"/>
  </si>
  <si>
    <t>1730</t>
    <phoneticPr fontId="5"/>
  </si>
  <si>
    <t>麻生フオーム</t>
    <phoneticPr fontId="5"/>
  </si>
  <si>
    <t>6537</t>
    <phoneticPr fontId="5"/>
  </si>
  <si>
    <t>ＷＡＳＨハウ</t>
    <phoneticPr fontId="5"/>
  </si>
  <si>
    <t>3625</t>
    <phoneticPr fontId="5"/>
  </si>
  <si>
    <t>テックファム</t>
    <phoneticPr fontId="5"/>
  </si>
  <si>
    <t>3634</t>
    <phoneticPr fontId="5"/>
  </si>
  <si>
    <t>ソケッツ</t>
    <phoneticPr fontId="5"/>
  </si>
  <si>
    <t>3133</t>
    <phoneticPr fontId="5"/>
  </si>
  <si>
    <t>海帆</t>
    <phoneticPr fontId="5"/>
  </si>
  <si>
    <t>4185</t>
    <phoneticPr fontId="5"/>
  </si>
  <si>
    <t>ＪＳＲ</t>
    <phoneticPr fontId="5"/>
  </si>
  <si>
    <t>2388</t>
    <phoneticPr fontId="5"/>
  </si>
  <si>
    <t>ウェッジＨＤ</t>
    <phoneticPr fontId="5"/>
  </si>
  <si>
    <t>2082</t>
    <phoneticPr fontId="5"/>
  </si>
  <si>
    <t>一心同体</t>
    <phoneticPr fontId="5"/>
  </si>
  <si>
    <t>2764</t>
    <phoneticPr fontId="5"/>
  </si>
  <si>
    <t>ひらまつ</t>
    <phoneticPr fontId="5"/>
  </si>
  <si>
    <t>4376</t>
    <phoneticPr fontId="5"/>
  </si>
  <si>
    <t>くふう</t>
    <phoneticPr fontId="5"/>
  </si>
  <si>
    <t>4592</t>
    <phoneticPr fontId="5"/>
  </si>
  <si>
    <t>サンバイオ</t>
    <phoneticPr fontId="5"/>
  </si>
  <si>
    <t>9162</t>
    <phoneticPr fontId="5"/>
  </si>
  <si>
    <t>ブリーチ</t>
    <phoneticPr fontId="5"/>
  </si>
  <si>
    <t>3760</t>
    <phoneticPr fontId="5"/>
  </si>
  <si>
    <t>ケイブ</t>
    <phoneticPr fontId="5"/>
  </si>
  <si>
    <t>3452</t>
    <phoneticPr fontId="5"/>
  </si>
  <si>
    <t>ビーロット</t>
    <phoneticPr fontId="5"/>
  </si>
  <si>
    <t>5136</t>
    <phoneticPr fontId="5"/>
  </si>
  <si>
    <t>トリプラ</t>
    <phoneticPr fontId="5"/>
  </si>
  <si>
    <t>7163</t>
    <phoneticPr fontId="5"/>
  </si>
  <si>
    <t>住信ＳＢＩ銀</t>
    <phoneticPr fontId="5"/>
  </si>
  <si>
    <t>3663</t>
    <phoneticPr fontId="5"/>
  </si>
  <si>
    <t>セルシス</t>
    <phoneticPr fontId="5"/>
  </si>
  <si>
    <t>3498</t>
    <phoneticPr fontId="5"/>
  </si>
  <si>
    <t>霞ヶ関Ｃ</t>
    <phoneticPr fontId="5"/>
  </si>
  <si>
    <t>1487</t>
    <phoneticPr fontId="5"/>
  </si>
  <si>
    <t>日興米債ヘ有</t>
    <phoneticPr fontId="5"/>
  </si>
  <si>
    <t>2148</t>
    <phoneticPr fontId="5"/>
  </si>
  <si>
    <t>ＩＴメディア</t>
    <phoneticPr fontId="5"/>
  </si>
  <si>
    <t>4419</t>
    <phoneticPr fontId="5"/>
  </si>
  <si>
    <t>フィナＨＤ</t>
    <phoneticPr fontId="5"/>
  </si>
  <si>
    <t>8890</t>
    <phoneticPr fontId="5"/>
  </si>
  <si>
    <t>レーサム</t>
    <phoneticPr fontId="5"/>
  </si>
  <si>
    <t>7022</t>
    <phoneticPr fontId="5"/>
  </si>
  <si>
    <t>サノヤスＨＤ</t>
    <phoneticPr fontId="5"/>
  </si>
  <si>
    <t>3195</t>
    <phoneticPr fontId="5"/>
  </si>
  <si>
    <t>ジェネパ</t>
    <phoneticPr fontId="5"/>
  </si>
  <si>
    <t>5834</t>
    <phoneticPr fontId="5"/>
  </si>
  <si>
    <t>ＳＢＩリーシ</t>
    <phoneticPr fontId="5"/>
  </si>
  <si>
    <t>7138</t>
    <phoneticPr fontId="5"/>
  </si>
  <si>
    <t>ＴＯＲＩＣＯ</t>
    <phoneticPr fontId="5"/>
  </si>
  <si>
    <t>1783</t>
    <phoneticPr fontId="5"/>
  </si>
  <si>
    <t>ファンタジス</t>
    <phoneticPr fontId="5"/>
  </si>
  <si>
    <t>3896</t>
    <phoneticPr fontId="5"/>
  </si>
  <si>
    <t>阿波製紙</t>
    <phoneticPr fontId="5"/>
  </si>
  <si>
    <t>パルプ・紙</t>
    <phoneticPr fontId="5"/>
  </si>
  <si>
    <t>5134</t>
    <phoneticPr fontId="5"/>
  </si>
  <si>
    <t>ＰＯＰＥＲ</t>
    <phoneticPr fontId="5"/>
  </si>
  <si>
    <t>3627</t>
    <phoneticPr fontId="5"/>
  </si>
  <si>
    <t>テクミラ</t>
    <phoneticPr fontId="5"/>
  </si>
  <si>
    <t>7018</t>
    <phoneticPr fontId="5"/>
  </si>
  <si>
    <t>内海造</t>
    <phoneticPr fontId="5"/>
  </si>
  <si>
    <t>3913</t>
    <phoneticPr fontId="5"/>
  </si>
  <si>
    <t>ｓＭｅｄｉｏ</t>
    <phoneticPr fontId="5"/>
  </si>
  <si>
    <t>4267</t>
    <phoneticPr fontId="5"/>
  </si>
  <si>
    <t>ライトＷ</t>
    <phoneticPr fontId="5"/>
  </si>
  <si>
    <t>4574</t>
    <phoneticPr fontId="5"/>
  </si>
  <si>
    <t>大幸薬品</t>
    <phoneticPr fontId="5"/>
  </si>
  <si>
    <t>4237</t>
    <phoneticPr fontId="5"/>
  </si>
  <si>
    <t>フジプレアム</t>
    <phoneticPr fontId="5"/>
  </si>
  <si>
    <t>3686</t>
    <phoneticPr fontId="5"/>
  </si>
  <si>
    <t>ＤＬＥ</t>
    <phoneticPr fontId="5"/>
  </si>
  <si>
    <t>2914</t>
    <phoneticPr fontId="5"/>
  </si>
  <si>
    <t>ＪＴ</t>
    <phoneticPr fontId="5"/>
  </si>
  <si>
    <t>7267</t>
    <phoneticPr fontId="5"/>
  </si>
  <si>
    <t>ホンダ</t>
    <phoneticPr fontId="5"/>
  </si>
  <si>
    <t>5406</t>
    <phoneticPr fontId="5"/>
  </si>
  <si>
    <t>神戸鋼</t>
    <phoneticPr fontId="5"/>
  </si>
  <si>
    <t>8304</t>
    <phoneticPr fontId="5"/>
  </si>
  <si>
    <t>あおぞら銀</t>
    <phoneticPr fontId="5"/>
  </si>
  <si>
    <t>5411</t>
    <phoneticPr fontId="5"/>
  </si>
  <si>
    <t>ＪＦＥ</t>
    <phoneticPr fontId="5"/>
  </si>
  <si>
    <t>8714</t>
    <phoneticPr fontId="5"/>
  </si>
  <si>
    <t>池田泉州ＨＤ</t>
    <phoneticPr fontId="5"/>
  </si>
  <si>
    <t>7211</t>
    <phoneticPr fontId="5"/>
  </si>
  <si>
    <t>三菱自</t>
    <phoneticPr fontId="5"/>
  </si>
  <si>
    <t>7261</t>
    <phoneticPr fontId="5"/>
  </si>
  <si>
    <t>マツダ</t>
    <phoneticPr fontId="5"/>
  </si>
  <si>
    <t>8410</t>
    <phoneticPr fontId="5"/>
  </si>
  <si>
    <t>セブン銀</t>
    <phoneticPr fontId="5"/>
  </si>
  <si>
    <t>7610</t>
    <phoneticPr fontId="5"/>
  </si>
  <si>
    <t>テイツー</t>
    <phoneticPr fontId="5"/>
  </si>
  <si>
    <t>3315</t>
    <phoneticPr fontId="5"/>
  </si>
  <si>
    <t>日本コークス</t>
    <phoneticPr fontId="5"/>
  </si>
  <si>
    <t>2181</t>
    <phoneticPr fontId="5"/>
  </si>
  <si>
    <t>パーソルＨＤ</t>
    <phoneticPr fontId="5"/>
  </si>
  <si>
    <t>8308</t>
    <phoneticPr fontId="5"/>
  </si>
  <si>
    <t>りそなＨＤ</t>
    <phoneticPr fontId="5"/>
  </si>
  <si>
    <t>3048</t>
    <phoneticPr fontId="5"/>
  </si>
  <si>
    <t>ビックカメラ</t>
    <phoneticPr fontId="5"/>
  </si>
  <si>
    <t>3141</t>
    <phoneticPr fontId="5"/>
  </si>
  <si>
    <t>ウエルシア</t>
    <phoneticPr fontId="5"/>
  </si>
  <si>
    <t>8016</t>
    <phoneticPr fontId="5"/>
  </si>
  <si>
    <t>オンワード</t>
    <phoneticPr fontId="5"/>
  </si>
  <si>
    <t>3387</t>
    <phoneticPr fontId="5"/>
  </si>
  <si>
    <t>クリレスＨＤ</t>
    <phoneticPr fontId="5"/>
  </si>
  <si>
    <t>9069</t>
    <phoneticPr fontId="5"/>
  </si>
  <si>
    <t>センコーＨＤ</t>
    <phoneticPr fontId="5"/>
  </si>
  <si>
    <t>3222</t>
    <phoneticPr fontId="5"/>
  </si>
  <si>
    <t>ＵＳＭＨ</t>
    <phoneticPr fontId="5"/>
  </si>
  <si>
    <t>8905</t>
    <phoneticPr fontId="5"/>
  </si>
  <si>
    <t>イオンモール</t>
    <phoneticPr fontId="5"/>
  </si>
  <si>
    <t>9861</t>
    <phoneticPr fontId="5"/>
  </si>
  <si>
    <t>吉野家ＨＤ</t>
    <phoneticPr fontId="5"/>
  </si>
  <si>
    <t>9543</t>
    <phoneticPr fontId="5"/>
  </si>
  <si>
    <t>静ガス</t>
    <phoneticPr fontId="5"/>
  </si>
  <si>
    <t>3087</t>
    <phoneticPr fontId="5"/>
  </si>
  <si>
    <t>ドトル日レス</t>
    <phoneticPr fontId="5"/>
  </si>
  <si>
    <t>9842</t>
    <phoneticPr fontId="5"/>
  </si>
  <si>
    <t>アークランズ</t>
    <phoneticPr fontId="5"/>
  </si>
  <si>
    <t>7516</t>
    <phoneticPr fontId="5"/>
  </si>
  <si>
    <t>コーナン</t>
    <phoneticPr fontId="5"/>
  </si>
  <si>
    <t>3543</t>
    <phoneticPr fontId="5"/>
  </si>
  <si>
    <t>コメダ</t>
    <phoneticPr fontId="5"/>
  </si>
  <si>
    <t>8167</t>
    <phoneticPr fontId="5"/>
  </si>
  <si>
    <t>リテールＰＡ</t>
    <phoneticPr fontId="5"/>
  </si>
  <si>
    <t>8267</t>
    <phoneticPr fontId="5"/>
  </si>
  <si>
    <t>イオン</t>
    <phoneticPr fontId="5"/>
  </si>
  <si>
    <t>3116</t>
    <phoneticPr fontId="5"/>
  </si>
  <si>
    <t>トヨタ紡織</t>
    <phoneticPr fontId="5"/>
  </si>
  <si>
    <t>2685</t>
    <phoneticPr fontId="5"/>
  </si>
  <si>
    <t>アダストリア</t>
    <phoneticPr fontId="5"/>
  </si>
  <si>
    <t>2642</t>
    <phoneticPr fontId="5"/>
  </si>
  <si>
    <t>ＳＭＴ低炭素</t>
    <phoneticPr fontId="5"/>
  </si>
  <si>
    <t>2024/03/08 12:43:52</t>
    <phoneticPr fontId="5"/>
  </si>
  <si>
    <t>7343</t>
    <phoneticPr fontId="5"/>
  </si>
  <si>
    <t>Ｂマインド</t>
    <phoneticPr fontId="5"/>
  </si>
  <si>
    <t>保険業</t>
    <phoneticPr fontId="5"/>
  </si>
  <si>
    <t>2321</t>
    <phoneticPr fontId="5"/>
  </si>
  <si>
    <t>ソフトフロン</t>
    <phoneticPr fontId="5"/>
  </si>
  <si>
    <t>2554</t>
    <phoneticPr fontId="5"/>
  </si>
  <si>
    <t>野村米社債Ｈ</t>
    <phoneticPr fontId="5"/>
  </si>
  <si>
    <t>1465</t>
    <phoneticPr fontId="5"/>
  </si>
  <si>
    <t>ｉＦ４百ベ</t>
    <phoneticPr fontId="5"/>
  </si>
  <si>
    <t>6494</t>
    <phoneticPr fontId="5"/>
  </si>
  <si>
    <t>ＮＦＫＨＤ</t>
    <phoneticPr fontId="5"/>
  </si>
  <si>
    <t>7036</t>
    <phoneticPr fontId="5"/>
  </si>
  <si>
    <t>ＥＭネットＪ</t>
    <phoneticPr fontId="5"/>
  </si>
  <si>
    <t>4661</t>
    <phoneticPr fontId="5"/>
  </si>
  <si>
    <t>ＯＬＣ</t>
    <phoneticPr fontId="5"/>
  </si>
  <si>
    <t>8316</t>
    <phoneticPr fontId="5"/>
  </si>
  <si>
    <t>三井住友ＦＧ</t>
    <phoneticPr fontId="5"/>
  </si>
  <si>
    <t>7735</t>
    <phoneticPr fontId="5"/>
  </si>
  <si>
    <t>スクリン</t>
    <phoneticPr fontId="5"/>
  </si>
  <si>
    <t>7545</t>
    <phoneticPr fontId="5"/>
  </si>
  <si>
    <t>西松屋チェ</t>
    <phoneticPr fontId="5"/>
  </si>
  <si>
    <t>8276</t>
    <phoneticPr fontId="5"/>
  </si>
  <si>
    <t>平和堂</t>
    <phoneticPr fontId="5"/>
  </si>
  <si>
    <t>8217</t>
    <phoneticPr fontId="5"/>
  </si>
  <si>
    <t>オークワ</t>
    <phoneticPr fontId="5"/>
  </si>
  <si>
    <t>7816</t>
    <phoneticPr fontId="5"/>
  </si>
  <si>
    <t>スノーピーク</t>
    <phoneticPr fontId="5"/>
  </si>
  <si>
    <t>8227</t>
    <phoneticPr fontId="5"/>
  </si>
  <si>
    <t>しまむら</t>
    <phoneticPr fontId="5"/>
  </si>
  <si>
    <t>3903</t>
    <phoneticPr fontId="5"/>
  </si>
  <si>
    <t>ｇｕｍｉ</t>
    <phoneticPr fontId="5"/>
  </si>
  <si>
    <t>3656</t>
    <phoneticPr fontId="5"/>
  </si>
  <si>
    <t>ＫＬａｂ</t>
    <phoneticPr fontId="5"/>
  </si>
  <si>
    <t>4169</t>
    <phoneticPr fontId="5"/>
  </si>
  <si>
    <t>エネチェンジ</t>
    <phoneticPr fontId="5"/>
  </si>
  <si>
    <t>4902</t>
    <phoneticPr fontId="5"/>
  </si>
  <si>
    <t>コニカミノル</t>
    <phoneticPr fontId="5"/>
  </si>
  <si>
    <t>6279</t>
    <phoneticPr fontId="5"/>
  </si>
  <si>
    <t>瑞光</t>
    <phoneticPr fontId="5"/>
  </si>
  <si>
    <t>7342</t>
    <phoneticPr fontId="5"/>
  </si>
  <si>
    <t>ウェルスナビ</t>
    <phoneticPr fontId="5"/>
  </si>
  <si>
    <t>6342</t>
    <phoneticPr fontId="5"/>
  </si>
  <si>
    <t>太平製</t>
    <phoneticPr fontId="5"/>
  </si>
  <si>
    <t>9948</t>
    <phoneticPr fontId="5"/>
  </si>
  <si>
    <t>アークス</t>
    <phoneticPr fontId="5"/>
  </si>
  <si>
    <t>8278</t>
    <phoneticPr fontId="5"/>
  </si>
  <si>
    <t>フジ</t>
    <phoneticPr fontId="5"/>
  </si>
  <si>
    <t>2742</t>
    <phoneticPr fontId="5"/>
  </si>
  <si>
    <t>ハローズ</t>
    <phoneticPr fontId="5"/>
  </si>
  <si>
    <t>9946</t>
    <phoneticPr fontId="5"/>
  </si>
  <si>
    <t>ミニストップ</t>
    <phoneticPr fontId="5"/>
  </si>
  <si>
    <t>3546</t>
    <phoneticPr fontId="5"/>
  </si>
  <si>
    <t>アレンザＨＤ</t>
    <phoneticPr fontId="5"/>
  </si>
  <si>
    <t>7513</t>
    <phoneticPr fontId="5"/>
  </si>
  <si>
    <t>コジマ</t>
    <phoneticPr fontId="5"/>
  </si>
  <si>
    <t>7512</t>
    <phoneticPr fontId="5"/>
  </si>
  <si>
    <t>イオン北海道</t>
    <phoneticPr fontId="5"/>
  </si>
  <si>
    <t>7520</t>
    <phoneticPr fontId="5"/>
  </si>
  <si>
    <t>エコス</t>
    <phoneticPr fontId="5"/>
  </si>
  <si>
    <t>7649</t>
    <phoneticPr fontId="5"/>
  </si>
  <si>
    <t>スギＨＤ</t>
    <phoneticPr fontId="5"/>
  </si>
  <si>
    <t>2659</t>
    <phoneticPr fontId="5"/>
  </si>
  <si>
    <t>サンエー</t>
    <phoneticPr fontId="5"/>
  </si>
  <si>
    <t>8200</t>
    <phoneticPr fontId="5"/>
  </si>
  <si>
    <t>リンガハット</t>
    <phoneticPr fontId="5"/>
  </si>
  <si>
    <t>2292</t>
    <phoneticPr fontId="5"/>
  </si>
  <si>
    <t>ＳＦＯＯＤＳ</t>
    <phoneticPr fontId="5"/>
  </si>
  <si>
    <t>9983</t>
    <phoneticPr fontId="5"/>
  </si>
  <si>
    <t>ファストリ</t>
    <phoneticPr fontId="5"/>
  </si>
  <si>
    <t>金属製品</t>
    <phoneticPr fontId="5"/>
  </si>
  <si>
    <t>水産・農林業</t>
    <phoneticPr fontId="5"/>
  </si>
  <si>
    <t>精密機器</t>
    <phoneticPr fontId="5"/>
  </si>
  <si>
    <t>2024/03/08 11:29:01</t>
    <phoneticPr fontId="5"/>
  </si>
  <si>
    <t>3204</t>
    <phoneticPr fontId="5"/>
  </si>
  <si>
    <t>トーア紡</t>
    <phoneticPr fontId="5"/>
  </si>
  <si>
    <t>3396</t>
    <phoneticPr fontId="5"/>
  </si>
  <si>
    <t>フェリシモ</t>
    <phoneticPr fontId="5"/>
  </si>
  <si>
    <t>3422</t>
    <phoneticPr fontId="5"/>
  </si>
  <si>
    <t>Ｊ－ＭＡＸ</t>
    <phoneticPr fontId="5"/>
  </si>
  <si>
    <t>3529</t>
    <phoneticPr fontId="5"/>
  </si>
  <si>
    <t>アツギ</t>
    <phoneticPr fontId="5"/>
  </si>
  <si>
    <t>V1.0.0</t>
  </si>
  <si>
    <t>東証全体 信用買残増ランキング</t>
    <rPh sb="0" eb="2">
      <t>トウショウ</t>
    </rPh>
    <rPh sb="2" eb="4">
      <t>ゼンタイ</t>
    </rPh>
    <phoneticPr fontId="1"/>
  </si>
  <si>
    <t>本シートでは、東証全体の信用買残増ランキングを表示できます。</t>
    <rPh sb="0" eb="1">
      <t>ホン</t>
    </rPh>
    <rPh sb="7" eb="9">
      <t>トウショウ</t>
    </rPh>
    <rPh sb="9" eb="11">
      <t>ゼンタイ</t>
    </rPh>
    <rPh sb="23" eb="25">
      <t>ヒョウジ</t>
    </rPh>
    <phoneticPr fontId="1"/>
  </si>
  <si>
    <t>東証全体 信用買残減ランキング</t>
    <rPh sb="0" eb="2">
      <t>トウショウ</t>
    </rPh>
    <rPh sb="2" eb="4">
      <t>ゼンタイ</t>
    </rPh>
    <phoneticPr fontId="1"/>
  </si>
  <si>
    <t>本シートでは、東証全体の信用買残減ランキングを表示できます。</t>
    <rPh sb="0" eb="1">
      <t>ホン</t>
    </rPh>
    <rPh sb="7" eb="9">
      <t>トウショウ</t>
    </rPh>
    <rPh sb="9" eb="11">
      <t>ゼンタイ</t>
    </rPh>
    <rPh sb="23" eb="25">
      <t>ヒョウジ</t>
    </rPh>
    <phoneticPr fontId="1"/>
  </si>
  <si>
    <t>東証全体 信用高倍率ランキング</t>
    <rPh sb="0" eb="2">
      <t>トウショウ</t>
    </rPh>
    <rPh sb="2" eb="4">
      <t>ゼンタイ</t>
    </rPh>
    <phoneticPr fontId="1"/>
  </si>
  <si>
    <t>本シートでは、東証全体の信用高倍率ランキングを表示できます。</t>
    <rPh sb="0" eb="1">
      <t>ホン</t>
    </rPh>
    <rPh sb="7" eb="9">
      <t>トウショウ</t>
    </rPh>
    <rPh sb="9" eb="11">
      <t>ゼンタイ</t>
    </rPh>
    <rPh sb="23" eb="25">
      <t>ヒョウジ</t>
    </rPh>
    <phoneticPr fontId="1"/>
  </si>
  <si>
    <t>東証全体 信用低倍率ランキング</t>
    <rPh sb="0" eb="2">
      <t>トウショウ</t>
    </rPh>
    <rPh sb="2" eb="4">
      <t>ゼンタイ</t>
    </rPh>
    <phoneticPr fontId="1"/>
  </si>
  <si>
    <t>本シートでは、東証全体の信用低倍率ランキングを表示できます。</t>
    <rPh sb="0" eb="1">
      <t>ホン</t>
    </rPh>
    <rPh sb="7" eb="9">
      <t>トウショウ</t>
    </rPh>
    <rPh sb="9" eb="11">
      <t>ゼンタイ</t>
    </rPh>
    <rPh sb="23" eb="25">
      <t>ヒョウジ</t>
    </rPh>
    <phoneticPr fontId="1"/>
  </si>
  <si>
    <t>2024/03/08 14:57:00</t>
    <phoneticPr fontId="5"/>
  </si>
  <si>
    <t>2024/03/08 15:00:00</t>
    <phoneticPr fontId="5"/>
  </si>
  <si>
    <t>2024/03/08 14:54:32</t>
    <phoneticPr fontId="5"/>
  </si>
  <si>
    <t>2024/03/08 14:57:10</t>
    <phoneticPr fontId="5"/>
  </si>
  <si>
    <t>4987</t>
    <phoneticPr fontId="5"/>
  </si>
  <si>
    <t>寺岡製作所</t>
    <phoneticPr fontId="5"/>
  </si>
  <si>
    <t>4890</t>
    <phoneticPr fontId="5"/>
  </si>
  <si>
    <t>坪田ラボ</t>
    <phoneticPr fontId="5"/>
  </si>
  <si>
    <t>4425</t>
    <phoneticPr fontId="5"/>
  </si>
  <si>
    <t>Ｋｕｄａｎ</t>
    <phoneticPr fontId="5"/>
  </si>
  <si>
    <t>2130</t>
    <phoneticPr fontId="5"/>
  </si>
  <si>
    <t>メンバーズ</t>
    <phoneticPr fontId="5"/>
  </si>
  <si>
    <t>2024/03/08 15:00:15</t>
    <phoneticPr fontId="5"/>
  </si>
  <si>
    <t>倉庫・輸送関連業</t>
    <phoneticPr fontId="5"/>
  </si>
  <si>
    <t>3778</t>
    <phoneticPr fontId="5"/>
  </si>
  <si>
    <t>さくらネット</t>
    <phoneticPr fontId="5"/>
  </si>
  <si>
    <t>2024/03/08 14:49:59</t>
    <phoneticPr fontId="5"/>
  </si>
  <si>
    <t>2024/03/08 14:54:04</t>
    <phoneticPr fontId="5"/>
  </si>
  <si>
    <t>1654</t>
    <phoneticPr fontId="5"/>
  </si>
  <si>
    <t>ｉＦブロサム</t>
    <phoneticPr fontId="5"/>
  </si>
  <si>
    <t>2024/03/08 14:21:28</t>
    <phoneticPr fontId="5"/>
  </si>
  <si>
    <t>2024/03/08 13:31:34</t>
    <phoneticPr fontId="5"/>
  </si>
  <si>
    <t>2024/03/08 13:17:18</t>
    <phoneticPr fontId="5"/>
  </si>
  <si>
    <t>2526</t>
    <phoneticPr fontId="5"/>
  </si>
  <si>
    <t>農中４００</t>
    <phoneticPr fontId="5"/>
  </si>
  <si>
    <t>2024/03/08 14:01:05</t>
    <phoneticPr fontId="5"/>
  </si>
  <si>
    <t>2840</t>
    <phoneticPr fontId="5"/>
  </si>
  <si>
    <t>ｉＦＥナ百無</t>
    <phoneticPr fontId="5"/>
  </si>
  <si>
    <t>7067</t>
    <phoneticPr fontId="5"/>
  </si>
  <si>
    <t>ブランドＴ</t>
    <phoneticPr fontId="5"/>
  </si>
  <si>
    <t>7901</t>
    <phoneticPr fontId="5"/>
  </si>
  <si>
    <t>マツモト</t>
    <phoneticPr fontId="5"/>
  </si>
  <si>
    <t>6573</t>
    <phoneticPr fontId="5"/>
  </si>
  <si>
    <t>アジャイル</t>
    <phoneticPr fontId="5"/>
  </si>
  <si>
    <t>2330</t>
    <phoneticPr fontId="5"/>
  </si>
  <si>
    <t>フォーサイド</t>
    <phoneticPr fontId="5"/>
  </si>
  <si>
    <t>4288</t>
    <phoneticPr fontId="5"/>
  </si>
  <si>
    <t>アズジェント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</si>
</sst>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_ "/>
    <numFmt numFmtId="178" formatCode="#,##0.0_ "/>
    <numFmt numFmtId="179" formatCode="#,##0.00_ "/>
    <numFmt numFmtId="180" formatCode="#,##0.000_ "/>
  </numFmts>
  <fonts count="15" x14ac:knownFonts="1">
    <font>
      <sz val="11"/>
      <color theme="1"/>
      <name val="游ゴシック"/>
      <family val="2"/>
      <charset val="128"/>
      <scheme val="minor"/>
    </font>
    <font>
      <sz val="6"/>
      <name val="游ゴシック"/>
      <family val="2"/>
      <charset val="128"/>
      <scheme val="minor"/>
    </font>
    <font>
      <b/>
      <sz val="11"/>
      <color theme="0"/>
      <name val="游ゴシック"/>
      <family val="3"/>
      <charset val="128"/>
      <scheme val="minor"/>
    </font>
    <font>
      <sz val="11"/>
      <name val="游ゴシック"/>
      <family val="2"/>
      <charset val="128"/>
      <scheme val="minor"/>
    </font>
    <font>
      <u/>
      <sz val="11"/>
      <color theme="10"/>
      <name val="游ゴシック"/>
      <family val="2"/>
      <charset val="128"/>
      <scheme val="minor"/>
    </font>
    <font>
      <sz val="11"/>
      <color theme="1"/>
      <name val="游ゴシック"/>
      <family val="2"/>
      <charset val="128"/>
      <scheme val="minor"/>
    </font>
    <font>
      <sz val="11"/>
      <color theme="0"/>
      <name val="游ゴシック"/>
      <family val="3"/>
      <charset val="128"/>
      <scheme val="minor"/>
    </font>
    <font>
      <sz val="8"/>
      <color theme="1" tint="0.499984740745262"/>
      <name val="游ゴシック"/>
      <family val="3"/>
      <charset val="128"/>
      <scheme val="minor"/>
    </font>
    <font>
      <b/>
      <u/>
      <sz val="11"/>
      <name val="游ゴシック"/>
      <family val="3"/>
      <charset val="128"/>
      <scheme val="minor"/>
    </font>
    <font>
      <b/>
      <sz val="16"/>
      <color rgb="FF5BD2D5"/>
      <name val="游ゴシック"/>
      <family val="3"/>
      <charset val="128"/>
      <scheme val="minor"/>
    </font>
    <font>
      <sz val="11"/>
      <color theme="0"/>
      <name val="HGSｺﾞｼｯｸE"/>
      <family val="3"/>
      <charset val="128"/>
    </font>
    <font>
      <b/>
      <sz val="11"/>
      <color rgb="FF394158"/>
      <name val="游ゴシック"/>
      <family val="3"/>
      <charset val="128"/>
      <scheme val="minor"/>
    </font>
    <font>
      <sz val="11"/>
      <color theme="0" tint="-0.14999847407452621"/>
      <name val="HGPｺﾞｼｯｸM"/>
      <family val="3"/>
      <charset val="128"/>
    </font>
    <font>
      <sz val="11"/>
      <color theme="2" tint="-0.249977111117893"/>
      <name val="游ゴシック"/>
      <family val="2"/>
      <charset val="128"/>
      <scheme val="minor"/>
    </font>
    <font>
      <sz val="11"/>
      <color theme="0"/>
      <name val="游ゴシック"/>
      <family val="2"/>
      <charset val="128"/>
      <scheme val="minor"/>
    </font>
  </fonts>
  <fills count="9">
    <fill>
      <patternFill patternType="none"/>
    </fill>
    <fill>
      <patternFill patternType="gray125"/>
    </fill>
    <fill>
      <patternFill patternType="solid">
        <fgColor theme="1"/>
        <bgColor indexed="64"/>
      </patternFill>
    </fill>
    <fill>
      <patternFill patternType="solid">
        <fgColor theme="1" tint="0.149998474074526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theme="1" tint="4.9989318521683403E-2"/>
        <bgColor indexed="64"/>
      </patternFill>
    </fill>
    <fill>
      <patternFill patternType="solid">
        <fgColor rgb="FF2F3032"/>
        <bgColor indexed="64"/>
      </patternFill>
    </fill>
    <fill>
      <patternFill patternType="solid">
        <fgColor rgb="FF394158"/>
        <bgColor indexed="64"/>
      </patternFill>
    </fill>
  </fills>
  <borders count="25">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style="thin">
        <color theme="0"/>
      </right>
      <top style="thin">
        <color indexed="64"/>
      </top>
      <bottom style="double">
        <color indexed="64"/>
      </bottom>
      <diagonal/>
    </border>
    <border>
      <left style="thin">
        <color theme="0"/>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rgb="FF996633"/>
      </right>
      <top style="thin">
        <color auto="1"/>
      </top>
      <bottom style="double">
        <color indexed="64"/>
      </bottom>
      <diagonal/>
    </border>
    <border>
      <left style="thin">
        <color rgb="FF996633"/>
      </left>
      <right style="thin">
        <color rgb="FF996633"/>
      </right>
      <top style="thin">
        <color auto="1"/>
      </top>
      <bottom style="double">
        <color indexed="64"/>
      </bottom>
      <diagonal/>
    </border>
    <border>
      <left style="thin">
        <color indexed="64"/>
      </left>
      <right style="thin">
        <color rgb="FF996633"/>
      </right>
      <top style="double">
        <color indexed="64"/>
      </top>
      <bottom style="thin">
        <color rgb="FF996633"/>
      </bottom>
      <diagonal/>
    </border>
    <border>
      <left style="thin">
        <color rgb="FF996633"/>
      </left>
      <right style="thin">
        <color rgb="FF996633"/>
      </right>
      <top style="double">
        <color indexed="64"/>
      </top>
      <bottom style="thin">
        <color rgb="FF996633"/>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rgb="FF996633"/>
      </right>
      <top style="thin">
        <color rgb="FF996633"/>
      </top>
      <bottom style="thin">
        <color rgb="FF996633"/>
      </bottom>
      <diagonal/>
    </border>
    <border>
      <left style="thin">
        <color rgb="FF996633"/>
      </left>
      <right style="thin">
        <color rgb="FF996633"/>
      </right>
      <top style="thin">
        <color rgb="FF996633"/>
      </top>
      <bottom style="thin">
        <color rgb="FF996633"/>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s>
  <cellStyleXfs count="3">
    <xf numFmtId="0" fontId="0" fillId="0" borderId="0">
      <alignment vertical="center"/>
    </xf>
    <xf numFmtId="0" fontId="5" fillId="0" borderId="0">
      <alignment vertical="center"/>
    </xf>
    <xf numFmtId="0" fontId="4" fillId="0" borderId="0" applyNumberFormat="0" applyFill="0" applyBorder="0" applyAlignment="0" applyProtection="0">
      <alignment vertical="center"/>
    </xf>
  </cellStyleXfs>
  <cellXfs count="74">
    <xf numFmtId="0" fontId="0" fillId="0" borderId="0" xfId="0">
      <alignment vertical="center"/>
    </xf>
    <xf numFmtId="0" fontId="2" fillId="3" borderId="9" xfId="0" applyFont="1" applyFill="1" applyBorder="1">
      <alignment vertical="center"/>
    </xf>
    <xf numFmtId="0" fontId="6" fillId="3" borderId="10" xfId="0" applyFont="1" applyFill="1" applyBorder="1">
      <alignment vertical="center"/>
    </xf>
    <xf numFmtId="0" fontId="6" fillId="3" borderId="11" xfId="0" applyFont="1" applyFill="1" applyBorder="1">
      <alignment vertical="center"/>
    </xf>
    <xf numFmtId="0" fontId="0" fillId="4" borderId="0" xfId="0" applyFill="1">
      <alignment vertical="center"/>
    </xf>
    <xf numFmtId="0" fontId="5" fillId="5" borderId="0" xfId="1" applyFill="1">
      <alignment vertical="center"/>
    </xf>
    <xf numFmtId="0" fontId="7" fillId="5" borderId="0" xfId="0" applyFont="1" applyFill="1" applyAlignment="1">
      <alignment horizontal="right" vertical="center"/>
    </xf>
    <xf numFmtId="0" fontId="8" fillId="5" borderId="0" xfId="2" applyFont="1" applyFill="1" applyBorder="1">
      <alignment vertical="center"/>
    </xf>
    <xf numFmtId="0" fontId="0" fillId="4" borderId="0" xfId="0" applyFill="1" applyAlignment="1">
      <alignment horizontal="left" vertical="center" indent="1"/>
    </xf>
    <xf numFmtId="0" fontId="0" fillId="4" borderId="0" xfId="0" applyFill="1" applyAlignment="1">
      <alignment horizontal="center" vertical="center"/>
    </xf>
    <xf numFmtId="0" fontId="11" fillId="8" borderId="12" xfId="0" applyFont="1" applyFill="1" applyBorder="1" applyAlignment="1">
      <alignment horizontal="center" vertical="center" wrapText="1"/>
    </xf>
    <xf numFmtId="0" fontId="2" fillId="8" borderId="13"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12" fillId="7" borderId="14" xfId="0" applyFont="1" applyFill="1" applyBorder="1" applyAlignment="1">
      <alignment horizontal="center" vertical="center"/>
    </xf>
    <xf numFmtId="0" fontId="12" fillId="7" borderId="15" xfId="0" applyFont="1" applyFill="1" applyBorder="1" applyAlignment="1">
      <alignment horizontal="center" vertical="center"/>
    </xf>
    <xf numFmtId="10" fontId="12" fillId="7" borderId="15" xfId="0" applyNumberFormat="1" applyFont="1" applyFill="1" applyBorder="1">
      <alignment vertical="center"/>
    </xf>
    <xf numFmtId="177" fontId="12" fillId="7" borderId="15" xfId="0" applyNumberFormat="1" applyFont="1" applyFill="1" applyBorder="1">
      <alignment vertical="center"/>
    </xf>
    <xf numFmtId="177" fontId="12" fillId="7" borderId="15" xfId="0" applyNumberFormat="1" applyFont="1" applyFill="1" applyBorder="1" applyAlignment="1">
      <alignment horizontal="center" vertical="center"/>
    </xf>
    <xf numFmtId="10" fontId="3" fillId="4" borderId="16" xfId="0" applyNumberFormat="1" applyFont="1" applyFill="1" applyBorder="1">
      <alignment vertical="center"/>
    </xf>
    <xf numFmtId="176" fontId="3" fillId="4" borderId="16" xfId="0" applyNumberFormat="1" applyFont="1" applyFill="1" applyBorder="1">
      <alignment vertical="center"/>
    </xf>
    <xf numFmtId="176" fontId="3" fillId="4" borderId="16" xfId="0" applyNumberFormat="1" applyFont="1" applyFill="1" applyBorder="1" applyAlignment="1">
      <alignment horizontal="center" vertical="center"/>
    </xf>
    <xf numFmtId="176" fontId="3" fillId="4" borderId="17" xfId="0" applyNumberFormat="1" applyFont="1" applyFill="1" applyBorder="1">
      <alignment vertical="center"/>
    </xf>
    <xf numFmtId="176" fontId="3" fillId="4" borderId="18" xfId="0" applyNumberFormat="1" applyFont="1" applyFill="1" applyBorder="1">
      <alignment vertical="center"/>
    </xf>
    <xf numFmtId="10" fontId="3" fillId="4" borderId="19" xfId="0" applyNumberFormat="1" applyFont="1" applyFill="1" applyBorder="1">
      <alignment vertical="center"/>
    </xf>
    <xf numFmtId="0" fontId="3" fillId="4" borderId="0" xfId="0" applyFont="1" applyFill="1">
      <alignment vertical="center"/>
    </xf>
    <xf numFmtId="0" fontId="12" fillId="2" borderId="20" xfId="0" applyFont="1" applyFill="1" applyBorder="1" applyAlignment="1">
      <alignment horizontal="center" vertical="center"/>
    </xf>
    <xf numFmtId="0" fontId="12" fillId="2" borderId="21" xfId="0" applyFont="1" applyFill="1" applyBorder="1" applyAlignment="1">
      <alignment horizontal="center" vertical="center"/>
    </xf>
    <xf numFmtId="10" fontId="12" fillId="2" borderId="21" xfId="0" applyNumberFormat="1" applyFont="1" applyFill="1" applyBorder="1">
      <alignment vertical="center"/>
    </xf>
    <xf numFmtId="177" fontId="12" fillId="2" borderId="21" xfId="0" applyNumberFormat="1" applyFont="1" applyFill="1" applyBorder="1">
      <alignment vertical="center"/>
    </xf>
    <xf numFmtId="177" fontId="12" fillId="2" borderId="21" xfId="0" applyNumberFormat="1" applyFont="1" applyFill="1" applyBorder="1" applyAlignment="1">
      <alignment horizontal="center" vertical="center"/>
    </xf>
    <xf numFmtId="10" fontId="0" fillId="4" borderId="17" xfId="0" applyNumberFormat="1" applyFill="1" applyBorder="1">
      <alignment vertical="center"/>
    </xf>
    <xf numFmtId="176" fontId="0" fillId="4" borderId="17" xfId="0" applyNumberFormat="1" applyFill="1" applyBorder="1">
      <alignment vertical="center"/>
    </xf>
    <xf numFmtId="176" fontId="0" fillId="4" borderId="17" xfId="0" applyNumberFormat="1" applyFill="1" applyBorder="1" applyAlignment="1">
      <alignment horizontal="center" vertical="center"/>
    </xf>
    <xf numFmtId="10" fontId="0" fillId="4" borderId="22" xfId="0" applyNumberFormat="1" applyFill="1" applyBorder="1">
      <alignment vertical="center"/>
    </xf>
    <xf numFmtId="0" fontId="12" fillId="7" borderId="20" xfId="0" applyFont="1" applyFill="1" applyBorder="1" applyAlignment="1">
      <alignment horizontal="center" vertical="center"/>
    </xf>
    <xf numFmtId="0" fontId="12" fillId="7" borderId="21" xfId="0" applyFont="1" applyFill="1" applyBorder="1" applyAlignment="1">
      <alignment horizontal="center" vertical="center"/>
    </xf>
    <xf numFmtId="10" fontId="12" fillId="7" borderId="21" xfId="0" applyNumberFormat="1" applyFont="1" applyFill="1" applyBorder="1">
      <alignment vertical="center"/>
    </xf>
    <xf numFmtId="177" fontId="12" fillId="7" borderId="21" xfId="0" applyNumberFormat="1" applyFont="1" applyFill="1" applyBorder="1">
      <alignment vertical="center"/>
    </xf>
    <xf numFmtId="177" fontId="12" fillId="7" borderId="21" xfId="0" applyNumberFormat="1" applyFont="1" applyFill="1" applyBorder="1" applyAlignment="1">
      <alignment horizontal="center" vertical="center"/>
    </xf>
    <xf numFmtId="10" fontId="0" fillId="4" borderId="23" xfId="0" applyNumberFormat="1" applyFill="1" applyBorder="1">
      <alignment vertical="center"/>
    </xf>
    <xf numFmtId="176" fontId="0" fillId="4" borderId="23" xfId="0" applyNumberFormat="1" applyFill="1" applyBorder="1">
      <alignment vertical="center"/>
    </xf>
    <xf numFmtId="176" fontId="0" fillId="4" borderId="23" xfId="0" applyNumberFormat="1" applyFill="1" applyBorder="1" applyAlignment="1">
      <alignment horizontal="center" vertical="center"/>
    </xf>
    <xf numFmtId="10" fontId="0" fillId="4" borderId="24" xfId="0" applyNumberFormat="1" applyFill="1" applyBorder="1">
      <alignment vertical="center"/>
    </xf>
    <xf numFmtId="0" fontId="13" fillId="4" borderId="0" xfId="0" applyFont="1" applyFill="1">
      <alignment vertical="center"/>
    </xf>
    <xf numFmtId="9" fontId="12" fillId="7" borderId="15" xfId="0" applyNumberFormat="1" applyFont="1" applyFill="1" applyBorder="1">
      <alignment vertical="center"/>
    </xf>
    <xf numFmtId="9" fontId="12" fillId="2" borderId="21" xfId="0" applyNumberFormat="1" applyFont="1" applyFill="1" applyBorder="1">
      <alignment vertical="center"/>
    </xf>
    <xf numFmtId="9" fontId="12" fillId="7" borderId="21" xfId="0" applyNumberFormat="1" applyFont="1" applyFill="1" applyBorder="1">
      <alignment vertical="center"/>
    </xf>
    <xf numFmtId="178" fontId="12" fillId="7" borderId="15" xfId="0" applyNumberFormat="1" applyFont="1" applyFill="1" applyBorder="1">
      <alignment vertical="center"/>
    </xf>
    <xf numFmtId="178" fontId="12" fillId="2" borderId="21" xfId="0" applyNumberFormat="1" applyFont="1" applyFill="1" applyBorder="1">
      <alignment vertical="center"/>
    </xf>
    <xf numFmtId="178" fontId="12" fillId="7" borderId="21" xfId="0" applyNumberFormat="1" applyFont="1" applyFill="1" applyBorder="1">
      <alignment vertical="center"/>
    </xf>
    <xf numFmtId="179" fontId="12" fillId="7" borderId="15" xfId="0" applyNumberFormat="1" applyFont="1" applyFill="1" applyBorder="1">
      <alignment vertical="center"/>
    </xf>
    <xf numFmtId="179" fontId="12" fillId="2" borderId="21" xfId="0" applyNumberFormat="1" applyFont="1" applyFill="1" applyBorder="1">
      <alignment vertical="center"/>
    </xf>
    <xf numFmtId="179" fontId="12" fillId="7" borderId="21" xfId="0" applyNumberFormat="1" applyFont="1" applyFill="1" applyBorder="1">
      <alignment vertical="center"/>
    </xf>
    <xf numFmtId="0" fontId="0" fillId="4" borderId="0" xfId="0" applyFill="1" applyAlignment="1">
      <alignment vertical="center" wrapText="1"/>
    </xf>
    <xf numFmtId="179" fontId="12" fillId="7" borderId="15" xfId="0" applyNumberFormat="1" applyFont="1" applyFill="1" applyBorder="1" applyAlignment="1">
      <alignment horizontal="center" vertical="center"/>
    </xf>
    <xf numFmtId="179" fontId="12" fillId="2" borderId="21" xfId="0" applyNumberFormat="1" applyFont="1" applyFill="1" applyBorder="1" applyAlignment="1">
      <alignment horizontal="center" vertical="center"/>
    </xf>
    <xf numFmtId="179" fontId="12" fillId="7" borderId="21" xfId="0" applyNumberFormat="1" applyFont="1" applyFill="1" applyBorder="1" applyAlignment="1">
      <alignment horizontal="center" vertical="center"/>
    </xf>
    <xf numFmtId="180" fontId="12" fillId="7" borderId="15" xfId="0" applyNumberFormat="1" applyFont="1" applyFill="1" applyBorder="1">
      <alignment vertical="center"/>
    </xf>
    <xf numFmtId="180" fontId="12" fillId="2" borderId="21" xfId="0" applyNumberFormat="1" applyFont="1" applyFill="1" applyBorder="1">
      <alignment vertical="center"/>
    </xf>
    <xf numFmtId="180" fontId="12" fillId="7" borderId="21" xfId="0" applyNumberFormat="1" applyFont="1" applyFill="1" applyBorder="1">
      <alignment vertical="center"/>
    </xf>
    <xf numFmtId="178" fontId="0" fillId="4" borderId="0" xfId="0" applyNumberFormat="1" applyFill="1" applyAlignment="1">
      <alignment horizontal="center" vertical="center"/>
    </xf>
    <xf numFmtId="0" fontId="14" fillId="4" borderId="0" xfId="0" applyFont="1" applyFill="1">
      <alignment vertical="center"/>
    </xf>
    <xf numFmtId="0" fontId="6" fillId="4" borderId="0" xfId="0" applyFont="1" applyFill="1">
      <alignment vertical="center"/>
    </xf>
    <xf numFmtId="0" fontId="9" fillId="6" borderId="5" xfId="0" applyFont="1" applyFill="1" applyBorder="1" applyAlignment="1">
      <alignment horizontal="center" vertical="center"/>
    </xf>
    <xf numFmtId="0" fontId="9" fillId="6" borderId="4" xfId="0" applyFont="1" applyFill="1" applyBorder="1" applyAlignment="1">
      <alignment horizontal="center" vertical="center"/>
    </xf>
    <xf numFmtId="0" fontId="9" fillId="6" borderId="6"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3" xfId="0" applyFont="1" applyFill="1" applyBorder="1" applyAlignment="1">
      <alignment horizontal="center" vertical="center"/>
    </xf>
    <xf numFmtId="0" fontId="10" fillId="7" borderId="5" xfId="0" applyFont="1" applyFill="1" applyBorder="1" applyAlignment="1">
      <alignment horizontal="left" vertical="center" indent="1"/>
    </xf>
    <xf numFmtId="0" fontId="10" fillId="7" borderId="4" xfId="0" applyFont="1" applyFill="1" applyBorder="1" applyAlignment="1">
      <alignment horizontal="left" vertical="center" indent="1"/>
    </xf>
    <xf numFmtId="0" fontId="10" fillId="7" borderId="2" xfId="0" applyFont="1" applyFill="1" applyBorder="1" applyAlignment="1">
      <alignment horizontal="left" vertical="center" indent="1"/>
    </xf>
    <xf numFmtId="0" fontId="10" fillId="7" borderId="1" xfId="0" applyFont="1" applyFill="1" applyBorder="1" applyAlignment="1">
      <alignment horizontal="left" vertical="center" indent="1"/>
    </xf>
  </cellXfs>
  <cellStyles count="3">
    <cellStyle name="ハイパーリンク 2" xfId="2" xr:uid="{774F9FCD-AE5E-4D79-8F4B-E28242584003}"/>
    <cellStyle name="標準" xfId="0" builtinId="0"/>
    <cellStyle name="標準 2" xfId="1" xr:uid="{42FD78B2-A818-4FC3-9554-9C2669505C0E}"/>
  </cellStyles>
  <dxfs count="44">
    <dxf>
      <font>
        <color rgb="FF77CFFF"/>
      </font>
    </dxf>
    <dxf>
      <font>
        <color rgb="FF77CFFF"/>
      </font>
    </dxf>
    <dxf>
      <font>
        <color rgb="FF77CFFF"/>
      </font>
    </dxf>
    <dxf>
      <font>
        <color rgb="FF77CFFF"/>
      </font>
    </dxf>
    <dxf>
      <font>
        <color rgb="FF77CFFF"/>
      </font>
    </dxf>
    <dxf>
      <font>
        <color rgb="FF77CFFF"/>
      </font>
    </dxf>
    <dxf>
      <font>
        <color rgb="FF77CFFF"/>
      </font>
    </dxf>
    <dxf>
      <font>
        <color rgb="FF77CFFF"/>
      </font>
    </dxf>
    <dxf>
      <font>
        <color rgb="FF77CFFF"/>
      </font>
    </dxf>
    <dxf>
      <font>
        <color rgb="FF77CFFF"/>
      </font>
    </dxf>
    <dxf>
      <font>
        <color rgb="FF77CFFF"/>
      </font>
    </dxf>
    <dxf>
      <font>
        <color rgb="FF77CFFF"/>
      </font>
    </dxf>
    <dxf>
      <font>
        <color rgb="FF77CFFF"/>
      </font>
    </dxf>
    <dxf>
      <font>
        <color rgb="FF77CFFF"/>
      </font>
    </dxf>
    <dxf>
      <font>
        <color rgb="FF77CFFF"/>
      </font>
    </dxf>
    <dxf>
      <font>
        <color rgb="FF77CFFF"/>
      </font>
    </dxf>
    <dxf>
      <font>
        <color rgb="FF77CFFF"/>
      </font>
    </dxf>
    <dxf>
      <font>
        <color rgb="FF77CFFF"/>
      </font>
    </dxf>
    <dxf>
      <font>
        <color rgb="FF77CFFF"/>
      </font>
    </dxf>
    <dxf>
      <font>
        <color rgb="FF77CFFF"/>
      </font>
    </dxf>
    <dxf>
      <font>
        <color rgb="FF77CFFF"/>
      </font>
    </dxf>
    <dxf>
      <font>
        <color rgb="FF77CFFF"/>
      </font>
    </dxf>
    <dxf>
      <font>
        <color rgb="FF77CFFF"/>
      </font>
    </dxf>
    <dxf>
      <font>
        <color rgb="FF77CFFF"/>
      </font>
    </dxf>
    <dxf>
      <font>
        <color rgb="FF77CFFF"/>
      </font>
    </dxf>
    <dxf>
      <font>
        <color rgb="FF77CFFF"/>
      </font>
    </dxf>
    <dxf>
      <font>
        <color rgb="FF77CFFF"/>
      </font>
    </dxf>
    <dxf>
      <font>
        <color rgb="FF77CFFF"/>
      </font>
    </dxf>
    <dxf>
      <font>
        <color rgb="FF77CFFF"/>
      </font>
    </dxf>
    <dxf>
      <font>
        <color rgb="FF77CFFF"/>
      </font>
    </dxf>
    <dxf>
      <font>
        <color rgb="FF77CFFF"/>
      </font>
    </dxf>
    <dxf>
      <font>
        <color rgb="FF77CFFF"/>
      </font>
    </dxf>
    <dxf>
      <font>
        <color rgb="FF77CFFF"/>
      </font>
    </dxf>
    <dxf>
      <font>
        <color rgb="FF77CFFF"/>
      </font>
    </dxf>
    <dxf>
      <font>
        <color rgb="FF77CFFF"/>
      </font>
    </dxf>
    <dxf>
      <font>
        <color rgb="FF77CFFF"/>
      </font>
    </dxf>
    <dxf>
      <font>
        <color rgb="FF77CFFF"/>
      </font>
    </dxf>
    <dxf>
      <font>
        <color rgb="FF77CFFF"/>
      </font>
    </dxf>
    <dxf>
      <font>
        <color rgb="FF77CFFF"/>
      </font>
    </dxf>
    <dxf>
      <font>
        <color rgb="FF77CFFF"/>
      </font>
    </dxf>
    <dxf>
      <font>
        <color rgb="FF77CFFF"/>
      </font>
    </dxf>
    <dxf>
      <font>
        <color rgb="FF77CFFF"/>
      </font>
    </dxf>
    <dxf>
      <font>
        <color rgb="FF77CFFF"/>
      </font>
    </dxf>
    <dxf>
      <font>
        <color rgb="FF77CFFF"/>
      </font>
    </dxf>
  </dxfs>
  <tableStyles count="0" defaultTableStyle="TableStyleMedium2" defaultPivotStyle="PivotStyleLight16"/>
  <colors>
    <mruColors>
      <color rgb="FF77CFFF"/>
      <color rgb="FFFF520D"/>
      <color rgb="FFFF694B"/>
      <color rgb="FFFF7E4B"/>
      <color rgb="FFFF0066"/>
      <color rgb="FFCC0066"/>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volatileDependencies.xml><?xml version="1.0" encoding="utf-8"?>
<volTypes xmlns="http://schemas.openxmlformats.org/spreadsheetml/2006/main">
  <volType type="realTimeData">
    <main first="rtdsrv_2ebd9a5e81854fa2b6aff4cb6256aa4c">
      <tp>
        <v>3</v>
        <stp/>
        <stp>fc655788-d5be-42f9-a27c-204189576dd5</stp>
        <tr r="B4" s="18"/>
      </tp>
    </main>
    <main first="rtdsrv_2ebd9a5e81854fa2b6aff4cb6256aa4c">
      <tp>
        <v>3</v>
        <stp/>
        <stp>ed6779a9-8499-4fac-9b44-05763db9a0a1</stp>
        <tr r="B4" s="1"/>
      </tp>
    </main>
    <main first="rtdsrv_2ebd9a5e81854fa2b6aff4cb6256aa4c">
      <tp>
        <v>3</v>
        <stp/>
        <stp>570281aa-516f-4c05-9a9f-6983eaa2a389</stp>
        <tr r="B4" s="11"/>
      </tp>
    </main>
    <main first="rtdsrv_2ebd9a5e81854fa2b6aff4cb6256aa4c">
      <tp>
        <v>3</v>
        <stp/>
        <stp>2736f9d6-16ee-43fb-befe-86f216100afd</stp>
        <tr r="B4" s="10"/>
      </tp>
    </main>
    <main first="rtdsrv_2ebd9a5e81854fa2b6aff4cb6256aa4c">
      <tp>
        <v>3</v>
        <stp/>
        <stp>43b575d2-0b24-4948-b966-f23c7dce03d5</stp>
        <tr r="B4" s="6"/>
      </tp>
    </main>
    <main first="rtdsrv_2ebd9a5e81854fa2b6aff4cb6256aa4c">
      <tp>
        <v>3</v>
        <stp/>
        <stp>679fde07-32a3-4756-91a0-d173ca471967</stp>
        <tr r="B4" s="7"/>
      </tp>
    </main>
    <main first="rtdsrv_2ebd9a5e81854fa2b6aff4cb6256aa4c">
      <tp>
        <v>3</v>
        <stp/>
        <stp>7b398803-b2da-4d69-9412-1fafa954a08e</stp>
        <tr r="B4" s="16"/>
      </tp>
    </main>
    <main first="rtdsrv_2ebd9a5e81854fa2b6aff4cb6256aa4c">
      <tp>
        <v>3</v>
        <stp/>
        <stp>f4b5a747-56f9-4fb9-af25-06df8cb116b9</stp>
        <tr r="B4" s="15"/>
      </tp>
    </main>
    <main first="rtdsrv_2ebd9a5e81854fa2b6aff4cb6256aa4c">
      <tp>
        <v>3</v>
        <stp/>
        <stp>e6135777-558c-4d21-9c7e-aeeffc21170a</stp>
        <tr r="B4" s="17"/>
      </tp>
    </main>
    <main first="rtdsrv_2ebd9a5e81854fa2b6aff4cb6256aa4c">
      <tp>
        <v>3</v>
        <stp/>
        <stp>813347eb-de80-47d4-baed-e5a987a64513</stp>
        <tr r="B4" s="8"/>
      </tp>
    </main>
    <main first="rtdsrv_2ebd9a5e81854fa2b6aff4cb6256aa4c">
      <tp>
        <v>3</v>
        <stp/>
        <stp>17b1d626-9957-4317-82c1-7d98305b03e8</stp>
        <tr r="B4" s="9"/>
      </tp>
    </main>
    <main first="rtdsrv_2ebd9a5e81854fa2b6aff4cb6256aa4c">
      <tp>
        <v>3</v>
        <stp/>
        <stp>222f176e-9d2a-4ba2-ab29-2a4364d79bc4</stp>
        <tr r="B4" s="14"/>
      </tp>
    </main>
    <main first="rtdsrv_2ebd9a5e81854fa2b6aff4cb6256aa4c">
      <tp>
        <v>3</v>
        <stp/>
        <stp>673a9142-1bd9-4bba-a1d0-cc15d85c8c64</stp>
        <tr r="B4" s="12"/>
      </tp>
    </main>
    <main first="rtdsrv_2ebd9a5e81854fa2b6aff4cb6256aa4c">
      <tp>
        <v>3</v>
        <stp/>
        <stp>269945b0-8ae7-4e95-a3e3-f6fc5586ee08</stp>
        <tr r="B4" s="13"/>
      </tp>
    </main>
    <main first="rtdsrv_2ebd9a5e81854fa2b6aff4cb6256aa4c">
      <tp>
        <v>3</v>
        <stp/>
        <stp>71909a59-9200-4d4c-a703-437832d5e7b3</stp>
        <tr r="B4" s="5"/>
      </tp>
    </main>
  </volType>
</volType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volatileDependencies" Target="volatileDependenci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1E337-0035-4DBC-B63E-B1FB34F5BC7A}">
  <sheetPr codeName="Sheet4"/>
  <dimension ref="B2:T14"/>
  <sheetViews>
    <sheetView tabSelected="1" workbookViewId="0">
      <selection activeCell="E24" sqref="E24"/>
    </sheetView>
  </sheetViews>
  <sheetFormatPr defaultRowHeight="18.75" x14ac:dyDescent="0.4"/>
  <cols>
    <col min="1" max="1" width="9" style="4"/>
    <col min="2" max="2" width="3.875" style="4" customWidth="1"/>
    <col min="3" max="16384" width="9" style="4"/>
  </cols>
  <sheetData>
    <row r="2" spans="2:20" x14ac:dyDescent="0.4">
      <c r="B2" s="1" t="s">
        <v>9</v>
      </c>
      <c r="C2" s="2"/>
      <c r="D2" s="2"/>
      <c r="E2" s="2"/>
      <c r="F2" s="2"/>
      <c r="G2" s="2"/>
      <c r="H2" s="2"/>
      <c r="I2" s="2"/>
      <c r="J2" s="2"/>
      <c r="K2" s="2"/>
      <c r="L2" s="2"/>
      <c r="M2" s="2"/>
      <c r="N2" s="2"/>
      <c r="O2" s="2"/>
      <c r="P2" s="2"/>
      <c r="Q2" s="2"/>
      <c r="R2" s="2"/>
      <c r="S2" s="2"/>
      <c r="T2" s="3"/>
    </row>
    <row r="3" spans="2:20" x14ac:dyDescent="0.4">
      <c r="B3" s="5"/>
      <c r="C3" s="5"/>
      <c r="D3" s="5"/>
      <c r="E3" s="5"/>
      <c r="F3" s="5"/>
      <c r="G3" s="5"/>
      <c r="H3" s="5"/>
      <c r="I3" s="5"/>
      <c r="J3" s="5"/>
      <c r="K3" s="5"/>
      <c r="L3" s="5"/>
      <c r="M3" s="5"/>
      <c r="N3" s="5"/>
      <c r="O3" s="5"/>
      <c r="P3" s="5"/>
      <c r="Q3" s="5"/>
      <c r="R3" s="5"/>
      <c r="S3" s="5"/>
      <c r="T3" s="5"/>
    </row>
    <row r="4" spans="2:20" x14ac:dyDescent="0.4">
      <c r="B4" s="5"/>
      <c r="C4" s="5" t="s">
        <v>34</v>
      </c>
      <c r="D4" s="5"/>
      <c r="E4" s="5"/>
      <c r="F4" s="5"/>
      <c r="G4" s="5"/>
      <c r="H4" s="5"/>
      <c r="I4" s="5"/>
      <c r="J4" s="5"/>
      <c r="K4" s="5"/>
      <c r="L4" s="5"/>
      <c r="M4" s="5"/>
      <c r="N4" s="5"/>
      <c r="O4" s="5"/>
      <c r="P4" s="5"/>
      <c r="Q4" s="5"/>
      <c r="R4" s="5"/>
      <c r="S4" s="5"/>
      <c r="T4" s="5"/>
    </row>
    <row r="5" spans="2:20" x14ac:dyDescent="0.4">
      <c r="B5" s="5"/>
      <c r="C5" s="5"/>
      <c r="D5" s="5"/>
      <c r="E5" s="5"/>
      <c r="F5" s="5"/>
      <c r="G5" s="5"/>
      <c r="H5" s="5"/>
      <c r="I5" s="5"/>
      <c r="J5" s="5"/>
      <c r="K5" s="5"/>
      <c r="L5" s="5"/>
      <c r="M5" s="5"/>
      <c r="N5" s="5"/>
      <c r="O5" s="5"/>
      <c r="P5" s="5"/>
      <c r="Q5" s="5"/>
      <c r="R5" s="5"/>
      <c r="S5" s="5"/>
      <c r="T5" s="5"/>
    </row>
    <row r="6" spans="2:20" x14ac:dyDescent="0.4">
      <c r="B6" s="5"/>
      <c r="C6" s="6" t="s">
        <v>89</v>
      </c>
      <c r="D6" s="7" t="s">
        <v>10</v>
      </c>
      <c r="E6" s="5"/>
      <c r="F6" s="6" t="s">
        <v>89</v>
      </c>
      <c r="G6" s="7" t="s">
        <v>36</v>
      </c>
      <c r="H6" s="5"/>
      <c r="I6" s="6" t="s">
        <v>89</v>
      </c>
      <c r="J6" s="7" t="s">
        <v>76</v>
      </c>
      <c r="K6" s="5"/>
      <c r="L6" s="6" t="s">
        <v>89</v>
      </c>
      <c r="M6" s="7" t="s">
        <v>77</v>
      </c>
      <c r="N6" s="5"/>
      <c r="O6" s="6" t="s">
        <v>89</v>
      </c>
      <c r="P6" s="7" t="s">
        <v>78</v>
      </c>
      <c r="Q6" s="5"/>
      <c r="R6" s="5"/>
      <c r="S6" s="5"/>
      <c r="T6" s="5"/>
    </row>
    <row r="7" spans="2:20" x14ac:dyDescent="0.4">
      <c r="B7" s="5"/>
      <c r="C7" s="6" t="s">
        <v>89</v>
      </c>
      <c r="D7" s="7" t="s">
        <v>79</v>
      </c>
      <c r="E7" s="5"/>
      <c r="F7" s="6" t="s">
        <v>89</v>
      </c>
      <c r="G7" s="7" t="s">
        <v>80</v>
      </c>
      <c r="H7" s="5"/>
      <c r="I7" s="6" t="s">
        <v>89</v>
      </c>
      <c r="J7" s="7" t="s">
        <v>81</v>
      </c>
      <c r="K7" s="5"/>
      <c r="L7" s="6" t="s">
        <v>89</v>
      </c>
      <c r="M7" s="7" t="s">
        <v>82</v>
      </c>
      <c r="N7" s="5"/>
      <c r="O7" s="6" t="s">
        <v>89</v>
      </c>
      <c r="P7" s="7" t="s">
        <v>83</v>
      </c>
      <c r="Q7" s="5"/>
      <c r="R7" s="5"/>
      <c r="S7" s="5"/>
      <c r="T7" s="5"/>
    </row>
    <row r="8" spans="2:20" x14ac:dyDescent="0.4">
      <c r="B8" s="5"/>
      <c r="C8" s="6" t="s">
        <v>89</v>
      </c>
      <c r="D8" s="7" t="s">
        <v>35</v>
      </c>
      <c r="E8" s="5"/>
      <c r="F8" s="6" t="s">
        <v>89</v>
      </c>
      <c r="G8" s="7" t="s">
        <v>84</v>
      </c>
      <c r="H8" s="5"/>
      <c r="I8" s="6" t="s">
        <v>89</v>
      </c>
      <c r="J8" s="7" t="s">
        <v>85</v>
      </c>
      <c r="K8" s="5"/>
      <c r="L8" s="6" t="s">
        <v>89</v>
      </c>
      <c r="M8" s="7" t="s">
        <v>86</v>
      </c>
      <c r="N8" s="5"/>
      <c r="O8" s="6" t="s">
        <v>89</v>
      </c>
      <c r="P8" s="7" t="s">
        <v>87</v>
      </c>
      <c r="Q8" s="5"/>
      <c r="R8" s="5"/>
      <c r="S8" s="5"/>
      <c r="T8" s="5"/>
    </row>
    <row r="9" spans="2:20" x14ac:dyDescent="0.4">
      <c r="B9" s="5"/>
      <c r="C9" s="5"/>
      <c r="D9" s="5"/>
      <c r="E9" s="5"/>
      <c r="F9" s="5"/>
      <c r="G9" s="5"/>
      <c r="H9" s="5"/>
      <c r="I9" s="5"/>
      <c r="J9" s="5"/>
      <c r="K9" s="5"/>
      <c r="L9" s="5"/>
      <c r="M9" s="5"/>
      <c r="N9" s="5"/>
      <c r="O9" s="5"/>
      <c r="P9" s="5"/>
      <c r="Q9" s="5"/>
      <c r="R9" s="5"/>
      <c r="S9" s="5"/>
      <c r="T9" s="5"/>
    </row>
    <row r="11" spans="2:20" x14ac:dyDescent="0.4">
      <c r="B11" s="1" t="s">
        <v>88</v>
      </c>
      <c r="C11" s="2"/>
      <c r="D11" s="2"/>
      <c r="E11" s="2"/>
      <c r="F11" s="2"/>
      <c r="G11" s="2"/>
      <c r="H11" s="2"/>
      <c r="I11" s="2"/>
      <c r="J11" s="2"/>
      <c r="K11" s="2"/>
      <c r="L11" s="2"/>
      <c r="M11" s="2"/>
      <c r="N11" s="2"/>
      <c r="O11" s="2"/>
      <c r="P11" s="2"/>
      <c r="Q11" s="2"/>
      <c r="R11" s="2"/>
      <c r="S11" s="2"/>
      <c r="T11" s="3"/>
    </row>
    <row r="12" spans="2:20" x14ac:dyDescent="0.4">
      <c r="B12" s="5"/>
      <c r="C12" s="5"/>
      <c r="D12" s="5"/>
      <c r="E12" s="5"/>
      <c r="F12" s="5"/>
      <c r="G12" s="5"/>
      <c r="H12" s="5"/>
      <c r="I12" s="5"/>
      <c r="J12" s="5"/>
      <c r="K12" s="5"/>
      <c r="L12" s="5"/>
      <c r="M12" s="5"/>
      <c r="N12" s="5"/>
      <c r="O12" s="5"/>
      <c r="P12" s="5"/>
      <c r="Q12" s="5"/>
      <c r="R12" s="5"/>
      <c r="S12" s="5"/>
      <c r="T12" s="5"/>
    </row>
    <row r="13" spans="2:20" x14ac:dyDescent="0.4">
      <c r="B13" s="5"/>
      <c r="C13" s="5" t="s">
        <v>8</v>
      </c>
      <c r="D13" s="5"/>
      <c r="E13" s="5"/>
      <c r="F13" s="5"/>
      <c r="G13" s="5"/>
      <c r="H13" s="5"/>
      <c r="I13" s="5"/>
      <c r="J13" s="5"/>
      <c r="K13" s="5"/>
      <c r="L13" s="5"/>
      <c r="M13" s="5"/>
      <c r="N13" s="5"/>
      <c r="O13" s="5"/>
      <c r="P13" s="5"/>
      <c r="Q13" s="5"/>
      <c r="R13" s="5"/>
      <c r="S13" s="5"/>
      <c r="T13" s="5"/>
    </row>
    <row r="14" spans="2:20" x14ac:dyDescent="0.4">
      <c r="B14" s="5"/>
      <c r="C14" s="5"/>
      <c r="D14" s="5"/>
      <c r="E14" s="5"/>
      <c r="F14" s="5"/>
      <c r="G14" s="5"/>
      <c r="H14" s="5"/>
      <c r="I14" s="5"/>
      <c r="J14" s="5"/>
      <c r="K14" s="5"/>
      <c r="L14" s="5"/>
      <c r="M14" s="5"/>
      <c r="N14" s="5"/>
      <c r="O14" s="5"/>
      <c r="P14" s="5"/>
      <c r="Q14" s="5"/>
      <c r="R14" s="5"/>
      <c r="S14" s="5"/>
      <c r="T14" s="5"/>
    </row>
  </sheetData>
  <phoneticPr fontId="1"/>
  <hyperlinks>
    <hyperlink ref="D6" location="値上がり率!Print_Area" display="値上がり率!Print_Area" xr:uid="{8AC1798F-A797-4B36-9EAF-88F7A367CCFF}"/>
    <hyperlink ref="D7" location="値下がり率!Print_Area" display="値下がり率!Print_Area" xr:uid="{489A189F-D32B-4B23-9943-3F4A3D05A759}"/>
    <hyperlink ref="D8" location="売買高!Print_Area" display="売買高!Print_Area" xr:uid="{66267BAD-0749-4B25-9261-41BEFFEBBACD}"/>
    <hyperlink ref="G6" location="売買代金!Print_Area" display="売買代金!Print_Area" xr:uid="{3C26FCBF-D989-4E3F-B214-3E515C10362E}"/>
    <hyperlink ref="G7" location="売買高急増!Print_Area" display="売買高急増!Print_Area" xr:uid="{D4CE6C53-3EB7-4F09-86A0-CB2D319B6913}"/>
    <hyperlink ref="G8" location="低PER!Print_Area" display="低PER!Print_Area" xr:uid="{70910CB7-99F4-4FC7-970B-81F03566592E}"/>
    <hyperlink ref="J6" location="低PBR!Print_Area" display="低PBR!Print_Area" xr:uid="{4CF49D4D-F222-4D0E-A492-2486F5DE7EDE}"/>
    <hyperlink ref="J7" location="TICK回数!Print_Area" display="TICK回数!Print_Area" xr:uid="{BE132FE2-F7C7-47E4-84B2-A1140AEE005D}"/>
    <hyperlink ref="J8" location="信用売残増!Print_Area" display="信用売残増!Print_Area" xr:uid="{CB90F942-F472-422A-BFAD-C7A6C04465DF}"/>
    <hyperlink ref="M6" location="信用売残減!Print_Area" display="信用売残減!Print_Area" xr:uid="{802A54C2-17B1-4422-ADDA-B5D3BFF29227}"/>
    <hyperlink ref="M7" location="信用買残増!Print_Area" display="信用買残増!Print_Area" xr:uid="{9B6F6F27-C2B9-4C5C-AE25-644643B3100A}"/>
    <hyperlink ref="M8" location="信用買残減!Print_Area" display="信用買残減!Print_Area" xr:uid="{28680A8A-E94B-4BE7-9D69-DD1459906FA7}"/>
    <hyperlink ref="P6" location="信用高倍率!Print_Area" display="信用高倍率!Print_Area" xr:uid="{4F9478DE-B997-4195-9FE1-49D6B2CF0FCA}"/>
    <hyperlink ref="P7" location="信用低倍率!Print_Area" display="信用低倍率!Print_Area" xr:uid="{91C581BD-8337-4E8B-A740-D7A38B04BD4D}"/>
    <hyperlink ref="P8" location="東証業種別指数!Print_Area" display="東証業種別指数!Print_Area" xr:uid="{88B2FD57-97BD-4779-BA79-4EED875DD295}"/>
  </hyperlink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CF3D2-F7E2-4A9C-A50A-6FF664A4BF76}">
  <sheetPr>
    <pageSetUpPr fitToPage="1"/>
  </sheetPr>
  <dimension ref="B1:N27"/>
  <sheetViews>
    <sheetView showGridLines="0" zoomScale="85" zoomScaleNormal="85" zoomScaleSheetLayoutView="75" workbookViewId="0">
      <selection activeCell="N27" sqref="N27"/>
    </sheetView>
  </sheetViews>
  <sheetFormatPr defaultRowHeight="18.75" x14ac:dyDescent="0.4"/>
  <cols>
    <col min="1" max="1" width="3.125" style="4" customWidth="1"/>
    <col min="2" max="2" width="10.625" style="4" customWidth="1"/>
    <col min="3" max="3" width="15.625" style="4" customWidth="1"/>
    <col min="4" max="4" width="16" style="9" customWidth="1"/>
    <col min="5" max="11" width="16.625" style="4" customWidth="1"/>
    <col min="12" max="12" width="20.875" style="4" bestFit="1" customWidth="1"/>
    <col min="13" max="16384" width="9" style="4"/>
  </cols>
  <sheetData>
    <row r="1" spans="2:13" x14ac:dyDescent="0.4">
      <c r="M1" s="62" t="s">
        <v>271</v>
      </c>
    </row>
    <row r="2" spans="2:13" ht="18.75" customHeight="1" x14ac:dyDescent="0.4">
      <c r="B2" s="64" t="s">
        <v>72</v>
      </c>
      <c r="C2" s="65"/>
      <c r="D2" s="65"/>
      <c r="E2" s="70" t="s">
        <v>73</v>
      </c>
      <c r="F2" s="71"/>
      <c r="G2" s="71"/>
      <c r="H2" s="71"/>
      <c r="M2" s="63" t="s">
        <v>272</v>
      </c>
    </row>
    <row r="3" spans="2:13" ht="18" customHeight="1" x14ac:dyDescent="0.4">
      <c r="B3" s="67"/>
      <c r="C3" s="68"/>
      <c r="D3" s="68"/>
      <c r="E3" s="72"/>
      <c r="F3" s="73"/>
      <c r="G3" s="73"/>
      <c r="H3" s="73"/>
      <c r="M3" s="63" t="s">
        <v>273</v>
      </c>
    </row>
    <row r="4" spans="2:13" x14ac:dyDescent="0.4">
      <c r="B4" s="44" t="str">
        <f>_xll.SNT.StockRanking(TRUE,10002,20,"ランキング順位@市場@銘柄コード@銘柄名称@上場部@信用売残@前週比信用売残@信用買残@前週比信用買残@信用倍率@業種")</f>
        <v>=SNT.StockRanking(TRUE,10002,20,"ランキング順位@市場@銘柄コード@銘柄名称@上場部@信用売残@前週比信用売残@信用買残@前週比信用買残@信用倍率@業種")</v>
      </c>
    </row>
    <row r="5" spans="2:13" s="9" customFormat="1" ht="36.75" thickBot="1" x14ac:dyDescent="0.45">
      <c r="B5" s="10" t="s">
        <v>90</v>
      </c>
      <c r="C5" s="11" t="s">
        <v>91</v>
      </c>
      <c r="D5" s="11" t="s">
        <v>92</v>
      </c>
      <c r="E5" s="11" t="s">
        <v>93</v>
      </c>
      <c r="F5" s="11" t="s">
        <v>94</v>
      </c>
      <c r="G5" s="11" t="s">
        <v>274</v>
      </c>
      <c r="H5" s="11" t="s">
        <v>275</v>
      </c>
      <c r="I5" s="11" t="s">
        <v>276</v>
      </c>
      <c r="J5" s="11" t="s">
        <v>277</v>
      </c>
      <c r="K5" s="11" t="s">
        <v>278</v>
      </c>
      <c r="L5" s="11" t="s">
        <v>102</v>
      </c>
    </row>
    <row r="6" spans="2:13" ht="19.5" thickTop="1" x14ac:dyDescent="0.4">
      <c r="B6" s="14">
        <v>1</v>
      </c>
      <c r="C6" s="15" t="s">
        <v>103</v>
      </c>
      <c r="D6" s="15" t="s">
        <v>177</v>
      </c>
      <c r="E6" s="15" t="s">
        <v>178</v>
      </c>
      <c r="F6" s="15" t="s">
        <v>106</v>
      </c>
      <c r="G6" s="48">
        <v>9120.6</v>
      </c>
      <c r="H6" s="48">
        <v>4934.1000000000004</v>
      </c>
      <c r="I6" s="48">
        <v>10982.3</v>
      </c>
      <c r="J6" s="51">
        <v>5253.2</v>
      </c>
      <c r="K6" s="51">
        <v>1.2</v>
      </c>
      <c r="L6" s="18" t="s">
        <v>107</v>
      </c>
    </row>
    <row r="7" spans="2:13" x14ac:dyDescent="0.4">
      <c r="B7" s="26">
        <v>2</v>
      </c>
      <c r="C7" s="27" t="s">
        <v>103</v>
      </c>
      <c r="D7" s="27" t="s">
        <v>282</v>
      </c>
      <c r="E7" s="27" t="s">
        <v>283</v>
      </c>
      <c r="F7" s="27" t="s">
        <v>121</v>
      </c>
      <c r="G7" s="49">
        <v>2693.5</v>
      </c>
      <c r="H7" s="49">
        <v>2636.4</v>
      </c>
      <c r="I7" s="49">
        <v>1695.9</v>
      </c>
      <c r="J7" s="52">
        <v>1516.5</v>
      </c>
      <c r="K7" s="52">
        <v>0.63</v>
      </c>
      <c r="L7" s="30" t="s">
        <v>202</v>
      </c>
    </row>
    <row r="8" spans="2:13" x14ac:dyDescent="0.4">
      <c r="B8" s="35">
        <v>3</v>
      </c>
      <c r="C8" s="36" t="s">
        <v>103</v>
      </c>
      <c r="D8" s="36" t="s">
        <v>408</v>
      </c>
      <c r="E8" s="36" t="s">
        <v>409</v>
      </c>
      <c r="F8" s="36" t="s">
        <v>121</v>
      </c>
      <c r="G8" s="50">
        <v>6713.6</v>
      </c>
      <c r="H8" s="50">
        <v>2187.5</v>
      </c>
      <c r="I8" s="50">
        <v>284.2</v>
      </c>
      <c r="J8" s="53">
        <v>44.1</v>
      </c>
      <c r="K8" s="53">
        <v>0.04</v>
      </c>
      <c r="L8" s="39" t="s">
        <v>147</v>
      </c>
    </row>
    <row r="9" spans="2:13" x14ac:dyDescent="0.4">
      <c r="B9" s="26">
        <v>4</v>
      </c>
      <c r="C9" s="27" t="s">
        <v>103</v>
      </c>
      <c r="D9" s="27" t="s">
        <v>410</v>
      </c>
      <c r="E9" s="27" t="s">
        <v>411</v>
      </c>
      <c r="F9" s="27" t="s">
        <v>121</v>
      </c>
      <c r="G9" s="49">
        <v>5620.1</v>
      </c>
      <c r="H9" s="49">
        <v>1790.5</v>
      </c>
      <c r="I9" s="49">
        <v>589.70000000000005</v>
      </c>
      <c r="J9" s="52">
        <v>30.7</v>
      </c>
      <c r="K9" s="52">
        <v>0.1</v>
      </c>
      <c r="L9" s="30" t="s">
        <v>147</v>
      </c>
    </row>
    <row r="10" spans="2:13" x14ac:dyDescent="0.4">
      <c r="B10" s="35">
        <v>5</v>
      </c>
      <c r="C10" s="36" t="s">
        <v>103</v>
      </c>
      <c r="D10" s="36" t="s">
        <v>412</v>
      </c>
      <c r="E10" s="36" t="s">
        <v>413</v>
      </c>
      <c r="F10" s="36" t="s">
        <v>121</v>
      </c>
      <c r="G10" s="50">
        <v>3704.7</v>
      </c>
      <c r="H10" s="50">
        <v>1651.2</v>
      </c>
      <c r="I10" s="50">
        <v>1923</v>
      </c>
      <c r="J10" s="53">
        <v>8.1999999999999993</v>
      </c>
      <c r="K10" s="53">
        <v>0.52</v>
      </c>
      <c r="L10" s="39" t="s">
        <v>157</v>
      </c>
    </row>
    <row r="11" spans="2:13" x14ac:dyDescent="0.4">
      <c r="B11" s="26">
        <v>6</v>
      </c>
      <c r="C11" s="27" t="s">
        <v>103</v>
      </c>
      <c r="D11" s="27" t="s">
        <v>414</v>
      </c>
      <c r="E11" s="27" t="s">
        <v>415</v>
      </c>
      <c r="F11" s="27" t="s">
        <v>121</v>
      </c>
      <c r="G11" s="49">
        <v>11601.4</v>
      </c>
      <c r="H11" s="49">
        <v>1572.6</v>
      </c>
      <c r="I11" s="49">
        <v>515.70000000000005</v>
      </c>
      <c r="J11" s="52">
        <v>-74.400000000000006</v>
      </c>
      <c r="K11" s="52">
        <v>0.04</v>
      </c>
      <c r="L11" s="30" t="s">
        <v>147</v>
      </c>
    </row>
    <row r="12" spans="2:13" x14ac:dyDescent="0.4">
      <c r="B12" s="35">
        <v>7</v>
      </c>
      <c r="C12" s="36" t="s">
        <v>103</v>
      </c>
      <c r="D12" s="36" t="s">
        <v>416</v>
      </c>
      <c r="E12" s="36" t="s">
        <v>417</v>
      </c>
      <c r="F12" s="36" t="s">
        <v>121</v>
      </c>
      <c r="G12" s="50">
        <v>1335.8</v>
      </c>
      <c r="H12" s="50">
        <v>1284.8</v>
      </c>
      <c r="I12" s="50">
        <v>590.79999999999995</v>
      </c>
      <c r="J12" s="53">
        <v>346.5</v>
      </c>
      <c r="K12" s="53">
        <v>0.44</v>
      </c>
      <c r="L12" s="39" t="s">
        <v>138</v>
      </c>
    </row>
    <row r="13" spans="2:13" x14ac:dyDescent="0.4">
      <c r="B13" s="26">
        <v>8</v>
      </c>
      <c r="C13" s="27" t="s">
        <v>103</v>
      </c>
      <c r="D13" s="27" t="s">
        <v>418</v>
      </c>
      <c r="E13" s="27" t="s">
        <v>419</v>
      </c>
      <c r="F13" s="27" t="s">
        <v>106</v>
      </c>
      <c r="G13" s="49">
        <v>2702.2</v>
      </c>
      <c r="H13" s="49">
        <v>1071.0999999999999</v>
      </c>
      <c r="I13" s="49">
        <v>161.30000000000001</v>
      </c>
      <c r="J13" s="52">
        <v>-31.3</v>
      </c>
      <c r="K13" s="52">
        <v>0.06</v>
      </c>
      <c r="L13" s="30" t="s">
        <v>147</v>
      </c>
    </row>
    <row r="14" spans="2:13" x14ac:dyDescent="0.4">
      <c r="B14" s="35">
        <v>9</v>
      </c>
      <c r="C14" s="36" t="s">
        <v>103</v>
      </c>
      <c r="D14" s="36" t="s">
        <v>420</v>
      </c>
      <c r="E14" s="36" t="s">
        <v>421</v>
      </c>
      <c r="F14" s="36" t="s">
        <v>121</v>
      </c>
      <c r="G14" s="50">
        <v>6636.9</v>
      </c>
      <c r="H14" s="50">
        <v>1026.3</v>
      </c>
      <c r="I14" s="50">
        <v>284.39999999999998</v>
      </c>
      <c r="J14" s="53">
        <v>-70.3</v>
      </c>
      <c r="K14" s="53">
        <v>0.04</v>
      </c>
      <c r="L14" s="39" t="s">
        <v>164</v>
      </c>
    </row>
    <row r="15" spans="2:13" x14ac:dyDescent="0.4">
      <c r="B15" s="26">
        <v>10</v>
      </c>
      <c r="C15" s="27" t="s">
        <v>103</v>
      </c>
      <c r="D15" s="27" t="s">
        <v>422</v>
      </c>
      <c r="E15" s="27" t="s">
        <v>423</v>
      </c>
      <c r="F15" s="27" t="s">
        <v>121</v>
      </c>
      <c r="G15" s="49">
        <v>4286.2</v>
      </c>
      <c r="H15" s="49">
        <v>986.9</v>
      </c>
      <c r="I15" s="49">
        <v>354</v>
      </c>
      <c r="J15" s="52">
        <v>138</v>
      </c>
      <c r="K15" s="52">
        <v>0.08</v>
      </c>
      <c r="L15" s="30" t="s">
        <v>147</v>
      </c>
    </row>
    <row r="16" spans="2:13" x14ac:dyDescent="0.4">
      <c r="B16" s="35">
        <v>11</v>
      </c>
      <c r="C16" s="36" t="s">
        <v>103</v>
      </c>
      <c r="D16" s="36" t="s">
        <v>424</v>
      </c>
      <c r="E16" s="36" t="s">
        <v>425</v>
      </c>
      <c r="F16" s="36" t="s">
        <v>121</v>
      </c>
      <c r="G16" s="50">
        <v>986.4</v>
      </c>
      <c r="H16" s="50">
        <v>973.3</v>
      </c>
      <c r="I16" s="50">
        <v>388.8</v>
      </c>
      <c r="J16" s="53">
        <v>295.10000000000002</v>
      </c>
      <c r="K16" s="53">
        <v>0.39</v>
      </c>
      <c r="L16" s="39" t="s">
        <v>141</v>
      </c>
    </row>
    <row r="17" spans="2:14" x14ac:dyDescent="0.4">
      <c r="B17" s="26">
        <v>12</v>
      </c>
      <c r="C17" s="27" t="s">
        <v>103</v>
      </c>
      <c r="D17" s="27" t="s">
        <v>384</v>
      </c>
      <c r="E17" s="27" t="s">
        <v>385</v>
      </c>
      <c r="F17" s="27" t="s">
        <v>121</v>
      </c>
      <c r="G17" s="49">
        <v>1593</v>
      </c>
      <c r="H17" s="49">
        <v>946.3</v>
      </c>
      <c r="I17" s="49">
        <v>12042.1</v>
      </c>
      <c r="J17" s="52">
        <v>-1316</v>
      </c>
      <c r="K17" s="52">
        <v>7.56</v>
      </c>
      <c r="L17" s="30" t="s">
        <v>152</v>
      </c>
    </row>
    <row r="18" spans="2:14" x14ac:dyDescent="0.4">
      <c r="B18" s="35">
        <v>13</v>
      </c>
      <c r="C18" s="36" t="s">
        <v>103</v>
      </c>
      <c r="D18" s="36" t="s">
        <v>426</v>
      </c>
      <c r="E18" s="36" t="s">
        <v>427</v>
      </c>
      <c r="F18" s="36" t="s">
        <v>121</v>
      </c>
      <c r="G18" s="50">
        <v>3423.2</v>
      </c>
      <c r="H18" s="50">
        <v>905.3</v>
      </c>
      <c r="I18" s="50">
        <v>207.5</v>
      </c>
      <c r="J18" s="53">
        <v>15.5</v>
      </c>
      <c r="K18" s="53">
        <v>0.06</v>
      </c>
      <c r="L18" s="39" t="s">
        <v>147</v>
      </c>
    </row>
    <row r="19" spans="2:14" x14ac:dyDescent="0.4">
      <c r="B19" s="26">
        <v>14</v>
      </c>
      <c r="C19" s="27" t="s">
        <v>103</v>
      </c>
      <c r="D19" s="27" t="s">
        <v>428</v>
      </c>
      <c r="E19" s="27" t="s">
        <v>429</v>
      </c>
      <c r="F19" s="27" t="s">
        <v>121</v>
      </c>
      <c r="G19" s="49">
        <v>3893.3</v>
      </c>
      <c r="H19" s="49">
        <v>885.9</v>
      </c>
      <c r="I19" s="49">
        <v>345.7</v>
      </c>
      <c r="J19" s="52">
        <v>-80.8</v>
      </c>
      <c r="K19" s="52">
        <v>0.09</v>
      </c>
      <c r="L19" s="30" t="s">
        <v>147</v>
      </c>
    </row>
    <row r="20" spans="2:14" x14ac:dyDescent="0.4">
      <c r="B20" s="35">
        <v>15</v>
      </c>
      <c r="C20" s="36" t="s">
        <v>103</v>
      </c>
      <c r="D20" s="36" t="s">
        <v>430</v>
      </c>
      <c r="E20" s="36" t="s">
        <v>431</v>
      </c>
      <c r="F20" s="36" t="s">
        <v>121</v>
      </c>
      <c r="G20" s="50">
        <v>1817.8</v>
      </c>
      <c r="H20" s="50">
        <v>747</v>
      </c>
      <c r="I20" s="50">
        <v>313.89999999999998</v>
      </c>
      <c r="J20" s="53">
        <v>-40.9</v>
      </c>
      <c r="K20" s="53">
        <v>0.17</v>
      </c>
      <c r="L20" s="39" t="s">
        <v>147</v>
      </c>
    </row>
    <row r="21" spans="2:14" x14ac:dyDescent="0.4">
      <c r="B21" s="26">
        <v>16</v>
      </c>
      <c r="C21" s="27" t="s">
        <v>103</v>
      </c>
      <c r="D21" s="27" t="s">
        <v>432</v>
      </c>
      <c r="E21" s="27" t="s">
        <v>433</v>
      </c>
      <c r="F21" s="27" t="s">
        <v>121</v>
      </c>
      <c r="G21" s="49">
        <v>1163.5</v>
      </c>
      <c r="H21" s="49">
        <v>717.7</v>
      </c>
      <c r="I21" s="49">
        <v>200.8</v>
      </c>
      <c r="J21" s="52">
        <v>22.6</v>
      </c>
      <c r="K21" s="52">
        <v>0.17</v>
      </c>
      <c r="L21" s="30" t="s">
        <v>108</v>
      </c>
    </row>
    <row r="22" spans="2:14" x14ac:dyDescent="0.4">
      <c r="B22" s="35">
        <v>17</v>
      </c>
      <c r="C22" s="36" t="s">
        <v>103</v>
      </c>
      <c r="D22" s="36" t="s">
        <v>434</v>
      </c>
      <c r="E22" s="36" t="s">
        <v>435</v>
      </c>
      <c r="F22" s="36" t="s">
        <v>121</v>
      </c>
      <c r="G22" s="50">
        <v>1734.5</v>
      </c>
      <c r="H22" s="50">
        <v>697.6</v>
      </c>
      <c r="I22" s="50">
        <v>36.5</v>
      </c>
      <c r="J22" s="53">
        <v>-5.5</v>
      </c>
      <c r="K22" s="53">
        <v>0.02</v>
      </c>
      <c r="L22" s="39" t="s">
        <v>147</v>
      </c>
    </row>
    <row r="23" spans="2:14" x14ac:dyDescent="0.4">
      <c r="B23" s="26">
        <v>18</v>
      </c>
      <c r="C23" s="27" t="s">
        <v>103</v>
      </c>
      <c r="D23" s="27" t="s">
        <v>436</v>
      </c>
      <c r="E23" s="27" t="s">
        <v>437</v>
      </c>
      <c r="F23" s="27" t="s">
        <v>121</v>
      </c>
      <c r="G23" s="49">
        <v>2157.6</v>
      </c>
      <c r="H23" s="49">
        <v>685.7</v>
      </c>
      <c r="I23" s="49">
        <v>314</v>
      </c>
      <c r="J23" s="52">
        <v>13.3</v>
      </c>
      <c r="K23" s="52">
        <v>0.15</v>
      </c>
      <c r="L23" s="30" t="s">
        <v>147</v>
      </c>
    </row>
    <row r="24" spans="2:14" x14ac:dyDescent="0.4">
      <c r="B24" s="35">
        <v>19</v>
      </c>
      <c r="C24" s="36" t="s">
        <v>103</v>
      </c>
      <c r="D24" s="36" t="s">
        <v>438</v>
      </c>
      <c r="E24" s="36" t="s">
        <v>439</v>
      </c>
      <c r="F24" s="36" t="s">
        <v>121</v>
      </c>
      <c r="G24" s="50">
        <v>847.5</v>
      </c>
      <c r="H24" s="50">
        <v>654.29999999999995</v>
      </c>
      <c r="I24" s="50">
        <v>1259.2</v>
      </c>
      <c r="J24" s="53">
        <v>1.4</v>
      </c>
      <c r="K24" s="53">
        <v>1.49</v>
      </c>
      <c r="L24" s="39" t="s">
        <v>152</v>
      </c>
    </row>
    <row r="25" spans="2:14" ht="19.5" thickBot="1" x14ac:dyDescent="0.45">
      <c r="B25" s="26">
        <v>20</v>
      </c>
      <c r="C25" s="27" t="s">
        <v>103</v>
      </c>
      <c r="D25" s="27" t="s">
        <v>440</v>
      </c>
      <c r="E25" s="27" t="s">
        <v>441</v>
      </c>
      <c r="F25" s="27" t="s">
        <v>121</v>
      </c>
      <c r="G25" s="49">
        <v>1958</v>
      </c>
      <c r="H25" s="49">
        <v>651.70000000000005</v>
      </c>
      <c r="I25" s="49">
        <v>266.89999999999998</v>
      </c>
      <c r="J25" s="52">
        <v>18.399999999999999</v>
      </c>
      <c r="K25" s="52">
        <v>0.14000000000000001</v>
      </c>
      <c r="L25" s="30" t="s">
        <v>147</v>
      </c>
    </row>
    <row r="26" spans="2:14" ht="19.5" thickTop="1" x14ac:dyDescent="0.4">
      <c r="B26" s="14" t="s">
        <v>33</v>
      </c>
      <c r="C26" s="15" t="s">
        <v>33</v>
      </c>
      <c r="D26" s="15" t="s">
        <v>33</v>
      </c>
      <c r="E26" s="15" t="s">
        <v>33</v>
      </c>
      <c r="F26" s="15" t="s">
        <v>33</v>
      </c>
      <c r="G26" s="48" t="s">
        <v>33</v>
      </c>
      <c r="H26" s="48" t="s">
        <v>33</v>
      </c>
      <c r="I26" s="48" t="s">
        <v>33</v>
      </c>
      <c r="J26" s="17" t="s">
        <v>33</v>
      </c>
      <c r="K26" s="51" t="s">
        <v>33</v>
      </c>
      <c r="L26" s="18" t="s">
        <v>33</v>
      </c>
    </row>
    <row r="27" spans="2:14" x14ac:dyDescent="0.4">
      <c r="N27" s="62" t="s">
        <v>526</v>
      </c>
    </row>
  </sheetData>
  <mergeCells count="2">
    <mergeCell ref="B2:D3"/>
    <mergeCell ref="E2:H3"/>
  </mergeCells>
  <phoneticPr fontId="1"/>
  <conditionalFormatting sqref="A4:XFD26 A1:L3 N1:XFD3 A28:XFD1048576 A27:M27 O27:XFD27">
    <cfRule type="cellIs" dxfId="20" priority="3" operator="lessThan">
      <formula>0</formula>
    </cfRule>
  </conditionalFormatting>
  <conditionalFormatting sqref="M1:M3">
    <cfRule type="cellIs" dxfId="19" priority="2" operator="lessThan">
      <formula>0</formula>
    </cfRule>
  </conditionalFormatting>
  <conditionalFormatting sqref="N27">
    <cfRule type="cellIs" dxfId="18" priority="1" operator="lessThan">
      <formula>0</formula>
    </cfRule>
  </conditionalFormatting>
  <printOptions horizontalCentered="1"/>
  <pageMargins left="0.23622047244094491" right="0.23622047244094491" top="0.74803149606299213" bottom="0.74803149606299213" header="0.31496062992125984" footer="0.31496062992125984"/>
  <pageSetup paperSize="9" scale="68" fitToHeight="0" orientation="landscape" r:id="rId1"/>
  <headerFooter>
    <oddHeader>&amp;L&amp;F - &amp;A&amp;R&amp;D</oddHeader>
    <oddFooter>&amp;CCopyright(C) SBI Neotrade Securities Co., Ltd. All Rights Reserved.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4E156-04E4-4DEA-A3AC-BA2F9CFAB6F4}">
  <sheetPr>
    <pageSetUpPr fitToPage="1"/>
  </sheetPr>
  <dimension ref="B1:N27"/>
  <sheetViews>
    <sheetView showGridLines="0" zoomScale="85" zoomScaleNormal="85" zoomScaleSheetLayoutView="75" workbookViewId="0">
      <selection activeCell="N27" sqref="N27"/>
    </sheetView>
  </sheetViews>
  <sheetFormatPr defaultRowHeight="18.75" x14ac:dyDescent="0.4"/>
  <cols>
    <col min="1" max="1" width="3.125" style="4" customWidth="1"/>
    <col min="2" max="2" width="10.625" style="4" customWidth="1"/>
    <col min="3" max="3" width="15.625" style="4" customWidth="1"/>
    <col min="4" max="4" width="16" style="9" customWidth="1"/>
    <col min="5" max="11" width="16.625" style="4" customWidth="1"/>
    <col min="12" max="12" width="20.875" style="4" bestFit="1" customWidth="1"/>
    <col min="13" max="16384" width="9" style="4"/>
  </cols>
  <sheetData>
    <row r="1" spans="2:13" x14ac:dyDescent="0.4">
      <c r="M1" s="62" t="s">
        <v>271</v>
      </c>
    </row>
    <row r="2" spans="2:13" ht="18.75" customHeight="1" x14ac:dyDescent="0.4">
      <c r="B2" s="64" t="s">
        <v>74</v>
      </c>
      <c r="C2" s="65"/>
      <c r="D2" s="65"/>
      <c r="E2" s="70" t="s">
        <v>75</v>
      </c>
      <c r="F2" s="71"/>
      <c r="G2" s="71"/>
      <c r="H2" s="71"/>
      <c r="M2" s="63" t="s">
        <v>272</v>
      </c>
    </row>
    <row r="3" spans="2:13" ht="18" customHeight="1" x14ac:dyDescent="0.4">
      <c r="B3" s="67"/>
      <c r="C3" s="68"/>
      <c r="D3" s="68"/>
      <c r="E3" s="72"/>
      <c r="F3" s="73"/>
      <c r="G3" s="73"/>
      <c r="H3" s="73"/>
      <c r="M3" s="63" t="s">
        <v>273</v>
      </c>
    </row>
    <row r="4" spans="2:13" x14ac:dyDescent="0.4">
      <c r="B4" s="44" t="str">
        <f>_xll.SNT.StockRanking(TRUE,10012,20,"ランキング順位@市場@銘柄コード@銘柄名称@上場部@信用売残@前週比信用売残@信用買残@前週比信用買残@信用倍率@業種")</f>
        <v>=SNT.StockRanking(TRUE,10012,20,"ランキング順位@市場@銘柄コード@銘柄名称@上場部@信用売残@前週比信用売残@信用買残@前週比信用買残@信用倍率@業種")</v>
      </c>
    </row>
    <row r="5" spans="2:13" s="9" customFormat="1" ht="36.75" thickBot="1" x14ac:dyDescent="0.45">
      <c r="B5" s="10" t="s">
        <v>90</v>
      </c>
      <c r="C5" s="11" t="s">
        <v>91</v>
      </c>
      <c r="D5" s="11" t="s">
        <v>92</v>
      </c>
      <c r="E5" s="11" t="s">
        <v>93</v>
      </c>
      <c r="F5" s="11" t="s">
        <v>94</v>
      </c>
      <c r="G5" s="11" t="s">
        <v>274</v>
      </c>
      <c r="H5" s="11" t="s">
        <v>275</v>
      </c>
      <c r="I5" s="11" t="s">
        <v>276</v>
      </c>
      <c r="J5" s="11" t="s">
        <v>277</v>
      </c>
      <c r="K5" s="11" t="s">
        <v>278</v>
      </c>
      <c r="L5" s="11" t="s">
        <v>102</v>
      </c>
    </row>
    <row r="6" spans="2:13" ht="19.5" thickTop="1" x14ac:dyDescent="0.4">
      <c r="B6" s="14">
        <v>1</v>
      </c>
      <c r="C6" s="15" t="s">
        <v>103</v>
      </c>
      <c r="D6" s="15" t="s">
        <v>464</v>
      </c>
      <c r="E6" s="15" t="s">
        <v>465</v>
      </c>
      <c r="F6" s="15" t="s">
        <v>121</v>
      </c>
      <c r="G6" s="48">
        <v>249.8</v>
      </c>
      <c r="H6" s="48">
        <v>-3626</v>
      </c>
      <c r="I6" s="48">
        <v>136.30000000000001</v>
      </c>
      <c r="J6" s="48">
        <v>-25.5</v>
      </c>
      <c r="K6" s="51">
        <v>0.55000000000000004</v>
      </c>
      <c r="L6" s="18" t="s">
        <v>147</v>
      </c>
    </row>
    <row r="7" spans="2:13" x14ac:dyDescent="0.4">
      <c r="B7" s="26">
        <v>2</v>
      </c>
      <c r="C7" s="27" t="s">
        <v>103</v>
      </c>
      <c r="D7" s="27" t="s">
        <v>466</v>
      </c>
      <c r="E7" s="27" t="s">
        <v>467</v>
      </c>
      <c r="F7" s="27" t="s">
        <v>121</v>
      </c>
      <c r="G7" s="49">
        <v>582.70000000000005</v>
      </c>
      <c r="H7" s="49">
        <v>-3013.9</v>
      </c>
      <c r="I7" s="49">
        <v>173.7</v>
      </c>
      <c r="J7" s="49">
        <v>110.2</v>
      </c>
      <c r="K7" s="52">
        <v>0.3</v>
      </c>
      <c r="L7" s="30" t="s">
        <v>147</v>
      </c>
    </row>
    <row r="8" spans="2:13" x14ac:dyDescent="0.4">
      <c r="B8" s="35">
        <v>3</v>
      </c>
      <c r="C8" s="36" t="s">
        <v>103</v>
      </c>
      <c r="D8" s="36" t="s">
        <v>468</v>
      </c>
      <c r="E8" s="36" t="s">
        <v>469</v>
      </c>
      <c r="F8" s="36" t="s">
        <v>121</v>
      </c>
      <c r="G8" s="50">
        <v>95.3</v>
      </c>
      <c r="H8" s="50">
        <v>-2432</v>
      </c>
      <c r="I8" s="50">
        <v>45.7</v>
      </c>
      <c r="J8" s="50">
        <v>-39.4</v>
      </c>
      <c r="K8" s="53">
        <v>0.48</v>
      </c>
      <c r="L8" s="39" t="s">
        <v>147</v>
      </c>
    </row>
    <row r="9" spans="2:13" x14ac:dyDescent="0.4">
      <c r="B9" s="26">
        <v>4</v>
      </c>
      <c r="C9" s="27" t="s">
        <v>103</v>
      </c>
      <c r="D9" s="27" t="s">
        <v>211</v>
      </c>
      <c r="E9" s="27" t="s">
        <v>212</v>
      </c>
      <c r="F9" s="27" t="s">
        <v>13</v>
      </c>
      <c r="G9" s="49">
        <v>5064.2730000000001</v>
      </c>
      <c r="H9" s="49">
        <v>-1496.346</v>
      </c>
      <c r="I9" s="49">
        <v>146554.277</v>
      </c>
      <c r="J9" s="49">
        <v>7693.2950000000001</v>
      </c>
      <c r="K9" s="52">
        <v>28.94</v>
      </c>
      <c r="L9" s="30" t="s">
        <v>173</v>
      </c>
    </row>
    <row r="10" spans="2:13" x14ac:dyDescent="0.4">
      <c r="B10" s="35">
        <v>5</v>
      </c>
      <c r="C10" s="36" t="s">
        <v>103</v>
      </c>
      <c r="D10" s="36" t="s">
        <v>191</v>
      </c>
      <c r="E10" s="36" t="s">
        <v>192</v>
      </c>
      <c r="F10" s="36" t="s">
        <v>121</v>
      </c>
      <c r="G10" s="50">
        <v>12531.8</v>
      </c>
      <c r="H10" s="50">
        <v>-1205.5</v>
      </c>
      <c r="I10" s="50">
        <v>33791.9</v>
      </c>
      <c r="J10" s="50">
        <v>1077</v>
      </c>
      <c r="K10" s="53">
        <v>2.7</v>
      </c>
      <c r="L10" s="39" t="s">
        <v>107</v>
      </c>
    </row>
    <row r="11" spans="2:13" x14ac:dyDescent="0.4">
      <c r="B11" s="26">
        <v>6</v>
      </c>
      <c r="C11" s="27" t="s">
        <v>103</v>
      </c>
      <c r="D11" s="27" t="s">
        <v>203</v>
      </c>
      <c r="E11" s="27" t="s">
        <v>204</v>
      </c>
      <c r="F11" s="27" t="s">
        <v>121</v>
      </c>
      <c r="G11" s="49">
        <v>6739</v>
      </c>
      <c r="H11" s="49">
        <v>-1060.8</v>
      </c>
      <c r="I11" s="49">
        <v>22528.3</v>
      </c>
      <c r="J11" s="49">
        <v>-2628</v>
      </c>
      <c r="K11" s="52">
        <v>3.34</v>
      </c>
      <c r="L11" s="30" t="s">
        <v>202</v>
      </c>
    </row>
    <row r="12" spans="2:13" x14ac:dyDescent="0.4">
      <c r="B12" s="35">
        <v>7</v>
      </c>
      <c r="C12" s="36" t="s">
        <v>103</v>
      </c>
      <c r="D12" s="36" t="s">
        <v>209</v>
      </c>
      <c r="E12" s="36" t="s">
        <v>210</v>
      </c>
      <c r="F12" s="36" t="s">
        <v>13</v>
      </c>
      <c r="G12" s="50">
        <v>1242.0899999999999</v>
      </c>
      <c r="H12" s="50">
        <v>-1005.07</v>
      </c>
      <c r="I12" s="50">
        <v>18358.97</v>
      </c>
      <c r="J12" s="50">
        <v>-1203.5</v>
      </c>
      <c r="K12" s="53">
        <v>14.78</v>
      </c>
      <c r="L12" s="39" t="s">
        <v>173</v>
      </c>
    </row>
    <row r="13" spans="2:13" x14ac:dyDescent="0.4">
      <c r="B13" s="26">
        <v>8</v>
      </c>
      <c r="C13" s="27" t="s">
        <v>103</v>
      </c>
      <c r="D13" s="27" t="s">
        <v>470</v>
      </c>
      <c r="E13" s="27" t="s">
        <v>471</v>
      </c>
      <c r="F13" s="27" t="s">
        <v>121</v>
      </c>
      <c r="G13" s="49">
        <v>476.5</v>
      </c>
      <c r="H13" s="49">
        <v>-981</v>
      </c>
      <c r="I13" s="49">
        <v>702.1</v>
      </c>
      <c r="J13" s="49">
        <v>-555.29999999999995</v>
      </c>
      <c r="K13" s="52">
        <v>1.47</v>
      </c>
      <c r="L13" s="30" t="s">
        <v>126</v>
      </c>
    </row>
    <row r="14" spans="2:13" x14ac:dyDescent="0.4">
      <c r="B14" s="35">
        <v>9</v>
      </c>
      <c r="C14" s="36" t="s">
        <v>103</v>
      </c>
      <c r="D14" s="36" t="s">
        <v>181</v>
      </c>
      <c r="E14" s="36" t="s">
        <v>182</v>
      </c>
      <c r="F14" s="36" t="s">
        <v>121</v>
      </c>
      <c r="G14" s="50">
        <v>4975.3999999999996</v>
      </c>
      <c r="H14" s="50">
        <v>-772.6</v>
      </c>
      <c r="I14" s="50">
        <v>62796.5</v>
      </c>
      <c r="J14" s="50">
        <v>3108.2</v>
      </c>
      <c r="K14" s="53">
        <v>12.62</v>
      </c>
      <c r="L14" s="39" t="s">
        <v>183</v>
      </c>
    </row>
    <row r="15" spans="2:13" x14ac:dyDescent="0.4">
      <c r="B15" s="26">
        <v>10</v>
      </c>
      <c r="C15" s="27" t="s">
        <v>103</v>
      </c>
      <c r="D15" s="27" t="s">
        <v>205</v>
      </c>
      <c r="E15" s="27" t="s">
        <v>206</v>
      </c>
      <c r="F15" s="27" t="s">
        <v>121</v>
      </c>
      <c r="G15" s="49">
        <v>2177.5</v>
      </c>
      <c r="H15" s="49">
        <v>-746.1</v>
      </c>
      <c r="I15" s="49">
        <v>7957.6</v>
      </c>
      <c r="J15" s="49">
        <v>1640.9</v>
      </c>
      <c r="K15" s="52">
        <v>3.65</v>
      </c>
      <c r="L15" s="30" t="s">
        <v>202</v>
      </c>
    </row>
    <row r="16" spans="2:13" x14ac:dyDescent="0.4">
      <c r="B16" s="35">
        <v>11</v>
      </c>
      <c r="C16" s="36" t="s">
        <v>103</v>
      </c>
      <c r="D16" s="36" t="s">
        <v>472</v>
      </c>
      <c r="E16" s="36" t="s">
        <v>473</v>
      </c>
      <c r="F16" s="36" t="s">
        <v>121</v>
      </c>
      <c r="G16" s="50">
        <v>45.5</v>
      </c>
      <c r="H16" s="50">
        <v>-707.5</v>
      </c>
      <c r="I16" s="50">
        <v>73.099999999999994</v>
      </c>
      <c r="J16" s="50">
        <v>34.799999999999997</v>
      </c>
      <c r="K16" s="53">
        <v>1.61</v>
      </c>
      <c r="L16" s="39" t="s">
        <v>147</v>
      </c>
    </row>
    <row r="17" spans="2:14" x14ac:dyDescent="0.4">
      <c r="B17" s="26">
        <v>12</v>
      </c>
      <c r="C17" s="27" t="s">
        <v>103</v>
      </c>
      <c r="D17" s="27" t="s">
        <v>474</v>
      </c>
      <c r="E17" s="27" t="s">
        <v>475</v>
      </c>
      <c r="F17" s="27" t="s">
        <v>121</v>
      </c>
      <c r="G17" s="49">
        <v>655.1</v>
      </c>
      <c r="H17" s="49">
        <v>-500.1</v>
      </c>
      <c r="I17" s="49">
        <v>4072.6</v>
      </c>
      <c r="J17" s="49">
        <v>-38.5</v>
      </c>
      <c r="K17" s="52">
        <v>6.22</v>
      </c>
      <c r="L17" s="30" t="s">
        <v>113</v>
      </c>
    </row>
    <row r="18" spans="2:14" x14ac:dyDescent="0.4">
      <c r="B18" s="35">
        <v>13</v>
      </c>
      <c r="C18" s="36" t="s">
        <v>103</v>
      </c>
      <c r="D18" s="36" t="s">
        <v>476</v>
      </c>
      <c r="E18" s="36" t="s">
        <v>477</v>
      </c>
      <c r="F18" s="36" t="s">
        <v>121</v>
      </c>
      <c r="G18" s="50">
        <v>2357.6999999999998</v>
      </c>
      <c r="H18" s="50">
        <v>-477.9</v>
      </c>
      <c r="I18" s="50">
        <v>6000.8</v>
      </c>
      <c r="J18" s="50">
        <v>-48.8</v>
      </c>
      <c r="K18" s="53">
        <v>2.5499999999999998</v>
      </c>
      <c r="L18" s="39" t="s">
        <v>113</v>
      </c>
    </row>
    <row r="19" spans="2:14" x14ac:dyDescent="0.4">
      <c r="B19" s="26">
        <v>14</v>
      </c>
      <c r="C19" s="27" t="s">
        <v>103</v>
      </c>
      <c r="D19" s="27" t="s">
        <v>478</v>
      </c>
      <c r="E19" s="27" t="s">
        <v>479</v>
      </c>
      <c r="F19" s="27" t="s">
        <v>112</v>
      </c>
      <c r="G19" s="49">
        <v>976.4</v>
      </c>
      <c r="H19" s="49">
        <v>-413.9</v>
      </c>
      <c r="I19" s="49">
        <v>1566.8</v>
      </c>
      <c r="J19" s="49">
        <v>13.7</v>
      </c>
      <c r="K19" s="52">
        <v>1.6</v>
      </c>
      <c r="L19" s="30" t="s">
        <v>113</v>
      </c>
    </row>
    <row r="20" spans="2:14" x14ac:dyDescent="0.4">
      <c r="B20" s="35">
        <v>15</v>
      </c>
      <c r="C20" s="36" t="s">
        <v>103</v>
      </c>
      <c r="D20" s="36" t="s">
        <v>179</v>
      </c>
      <c r="E20" s="36" t="s">
        <v>180</v>
      </c>
      <c r="F20" s="36" t="s">
        <v>121</v>
      </c>
      <c r="G20" s="50">
        <v>2372.3000000000002</v>
      </c>
      <c r="H20" s="50">
        <v>-409.2</v>
      </c>
      <c r="I20" s="50">
        <v>107604.5</v>
      </c>
      <c r="J20" s="50">
        <v>9550.7000000000007</v>
      </c>
      <c r="K20" s="53">
        <v>45.36</v>
      </c>
      <c r="L20" s="39" t="s">
        <v>113</v>
      </c>
    </row>
    <row r="21" spans="2:14" x14ac:dyDescent="0.4">
      <c r="B21" s="26">
        <v>16</v>
      </c>
      <c r="C21" s="27" t="s">
        <v>103</v>
      </c>
      <c r="D21" s="27" t="s">
        <v>480</v>
      </c>
      <c r="E21" s="27" t="s">
        <v>481</v>
      </c>
      <c r="F21" s="27" t="s">
        <v>121</v>
      </c>
      <c r="G21" s="49">
        <v>685.8</v>
      </c>
      <c r="H21" s="49">
        <v>-374.9</v>
      </c>
      <c r="I21" s="49">
        <v>1981.8</v>
      </c>
      <c r="J21" s="49">
        <v>81.400000000000006</v>
      </c>
      <c r="K21" s="52">
        <v>2.89</v>
      </c>
      <c r="L21" s="30" t="s">
        <v>202</v>
      </c>
    </row>
    <row r="22" spans="2:14" x14ac:dyDescent="0.4">
      <c r="B22" s="35">
        <v>17</v>
      </c>
      <c r="C22" s="36" t="s">
        <v>103</v>
      </c>
      <c r="D22" s="36" t="s">
        <v>267</v>
      </c>
      <c r="E22" s="36" t="s">
        <v>268</v>
      </c>
      <c r="F22" s="36" t="s">
        <v>106</v>
      </c>
      <c r="G22" s="50">
        <v>2665.2</v>
      </c>
      <c r="H22" s="50">
        <v>-323.3</v>
      </c>
      <c r="I22" s="50">
        <v>6703.3</v>
      </c>
      <c r="J22" s="50">
        <v>113.2</v>
      </c>
      <c r="K22" s="53">
        <v>2.52</v>
      </c>
      <c r="L22" s="39" t="s">
        <v>152</v>
      </c>
    </row>
    <row r="23" spans="2:14" x14ac:dyDescent="0.4">
      <c r="B23" s="26">
        <v>18</v>
      </c>
      <c r="C23" s="27" t="s">
        <v>103</v>
      </c>
      <c r="D23" s="27" t="s">
        <v>482</v>
      </c>
      <c r="E23" s="27" t="s">
        <v>483</v>
      </c>
      <c r="F23" s="27" t="s">
        <v>121</v>
      </c>
      <c r="G23" s="49">
        <v>11.5</v>
      </c>
      <c r="H23" s="49">
        <v>-320</v>
      </c>
      <c r="I23" s="49">
        <v>42.8</v>
      </c>
      <c r="J23" s="49">
        <v>-5.8</v>
      </c>
      <c r="K23" s="52">
        <v>3.72</v>
      </c>
      <c r="L23" s="30" t="s">
        <v>188</v>
      </c>
    </row>
    <row r="24" spans="2:14" x14ac:dyDescent="0.4">
      <c r="B24" s="35">
        <v>19</v>
      </c>
      <c r="C24" s="36" t="s">
        <v>103</v>
      </c>
      <c r="D24" s="36" t="s">
        <v>484</v>
      </c>
      <c r="E24" s="36" t="s">
        <v>485</v>
      </c>
      <c r="F24" s="36" t="s">
        <v>112</v>
      </c>
      <c r="G24" s="50">
        <v>674.9</v>
      </c>
      <c r="H24" s="50">
        <v>-316.8</v>
      </c>
      <c r="I24" s="50">
        <v>3528.8</v>
      </c>
      <c r="J24" s="50">
        <v>676.4</v>
      </c>
      <c r="K24" s="53">
        <v>5.23</v>
      </c>
      <c r="L24" s="39" t="s">
        <v>197</v>
      </c>
    </row>
    <row r="25" spans="2:14" ht="19.5" thickBot="1" x14ac:dyDescent="0.45">
      <c r="B25" s="26">
        <v>20</v>
      </c>
      <c r="C25" s="27" t="s">
        <v>103</v>
      </c>
      <c r="D25" s="27" t="s">
        <v>144</v>
      </c>
      <c r="E25" s="27" t="s">
        <v>145</v>
      </c>
      <c r="F25" s="27" t="s">
        <v>121</v>
      </c>
      <c r="G25" s="49">
        <v>267.5</v>
      </c>
      <c r="H25" s="49">
        <v>-300.2</v>
      </c>
      <c r="I25" s="49">
        <v>756.3</v>
      </c>
      <c r="J25" s="49">
        <v>23</v>
      </c>
      <c r="K25" s="52">
        <v>2.83</v>
      </c>
      <c r="L25" s="30" t="s">
        <v>146</v>
      </c>
    </row>
    <row r="26" spans="2:14" ht="19.5" thickTop="1" x14ac:dyDescent="0.4">
      <c r="B26" s="14" t="s">
        <v>33</v>
      </c>
      <c r="C26" s="15" t="s">
        <v>33</v>
      </c>
      <c r="D26" s="15" t="s">
        <v>33</v>
      </c>
      <c r="E26" s="15" t="s">
        <v>33</v>
      </c>
      <c r="F26" s="15" t="s">
        <v>33</v>
      </c>
      <c r="G26" s="48" t="s">
        <v>33</v>
      </c>
      <c r="H26" s="48" t="s">
        <v>33</v>
      </c>
      <c r="I26" s="48" t="s">
        <v>33</v>
      </c>
      <c r="J26" s="48" t="s">
        <v>33</v>
      </c>
      <c r="K26" s="51" t="s">
        <v>33</v>
      </c>
      <c r="L26" s="18" t="s">
        <v>33</v>
      </c>
    </row>
    <row r="27" spans="2:14" x14ac:dyDescent="0.4">
      <c r="N27" s="62" t="s">
        <v>526</v>
      </c>
    </row>
  </sheetData>
  <mergeCells count="2">
    <mergeCell ref="B2:D3"/>
    <mergeCell ref="E2:H3"/>
  </mergeCells>
  <phoneticPr fontId="1"/>
  <conditionalFormatting sqref="A4:XFD26 A1:L3 N1:XFD3 A28:XFD1048576 A27:M27 O27:XFD27">
    <cfRule type="cellIs" dxfId="17" priority="3" operator="lessThan">
      <formula>0</formula>
    </cfRule>
  </conditionalFormatting>
  <conditionalFormatting sqref="M1:M3">
    <cfRule type="cellIs" dxfId="16" priority="2" operator="lessThan">
      <formula>0</formula>
    </cfRule>
  </conditionalFormatting>
  <conditionalFormatting sqref="N27">
    <cfRule type="cellIs" dxfId="15" priority="1" operator="lessThan">
      <formula>0</formula>
    </cfRule>
  </conditionalFormatting>
  <printOptions horizontalCentered="1"/>
  <pageMargins left="0.23622047244094491" right="0.23622047244094491" top="0.74803149606299213" bottom="0.74803149606299213" header="0.31496062992125984" footer="0.31496062992125984"/>
  <pageSetup paperSize="9" scale="68" fitToHeight="0" orientation="landscape" r:id="rId1"/>
  <headerFooter>
    <oddHeader>&amp;L&amp;F - &amp;A&amp;R&amp;D</oddHeader>
    <oddFooter>&amp;CCopyright(C) SBI Neotrade Securities Co., Ltd. All Rights Reserved.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5D2A1-5191-4166-AFF8-880F2328B7C2}">
  <sheetPr>
    <pageSetUpPr fitToPage="1"/>
  </sheetPr>
  <dimension ref="B1:N27"/>
  <sheetViews>
    <sheetView showGridLines="0" zoomScale="85" zoomScaleNormal="85" zoomScaleSheetLayoutView="75" workbookViewId="0">
      <selection activeCell="E4" sqref="E4"/>
    </sheetView>
  </sheetViews>
  <sheetFormatPr defaultRowHeight="18.75" x14ac:dyDescent="0.4"/>
  <cols>
    <col min="1" max="1" width="3.125" style="4" customWidth="1"/>
    <col min="2" max="2" width="10.625" style="4" customWidth="1"/>
    <col min="3" max="3" width="15.625" style="4" customWidth="1"/>
    <col min="4" max="4" width="16" style="9" customWidth="1"/>
    <col min="5" max="11" width="16.625" style="4" customWidth="1"/>
    <col min="12" max="12" width="20.875" style="4" bestFit="1" customWidth="1"/>
    <col min="13" max="16384" width="9" style="4"/>
  </cols>
  <sheetData>
    <row r="1" spans="2:13" x14ac:dyDescent="0.4">
      <c r="M1" s="62" t="s">
        <v>271</v>
      </c>
    </row>
    <row r="2" spans="2:13" ht="18.75" customHeight="1" x14ac:dyDescent="0.4">
      <c r="B2" s="64" t="s">
        <v>527</v>
      </c>
      <c r="C2" s="65"/>
      <c r="D2" s="65"/>
      <c r="E2" s="70" t="s">
        <v>528</v>
      </c>
      <c r="F2" s="71"/>
      <c r="G2" s="71"/>
      <c r="H2" s="71"/>
      <c r="M2" s="63" t="s">
        <v>272</v>
      </c>
    </row>
    <row r="3" spans="2:13" ht="18" customHeight="1" x14ac:dyDescent="0.4">
      <c r="B3" s="67"/>
      <c r="C3" s="68"/>
      <c r="D3" s="68"/>
      <c r="E3" s="72"/>
      <c r="F3" s="73"/>
      <c r="G3" s="73"/>
      <c r="H3" s="73"/>
      <c r="M3" s="63" t="s">
        <v>273</v>
      </c>
    </row>
    <row r="4" spans="2:13" x14ac:dyDescent="0.4">
      <c r="B4" s="4" t="str">
        <f>_xll.SNT.StockRanking(TRUE,10102,20,"ランキング順位@市場@銘柄コード@銘柄名称@上場部@信用売残@前週比信用売残@信用買残@前週比信用買残@信用倍率@業種")</f>
        <v>=SNT.StockRanking(TRUE,10102,20,"ランキング順位@市場@銘柄コード@銘柄名称@上場部@信用売残@前週比信用売残@信用買残@前週比信用買残@信用倍率@業種")</v>
      </c>
    </row>
    <row r="5" spans="2:13" s="9" customFormat="1" ht="36.75" thickBot="1" x14ac:dyDescent="0.45">
      <c r="B5" s="10" t="s">
        <v>90</v>
      </c>
      <c r="C5" s="11" t="s">
        <v>91</v>
      </c>
      <c r="D5" s="11" t="s">
        <v>92</v>
      </c>
      <c r="E5" s="11" t="s">
        <v>93</v>
      </c>
      <c r="F5" s="11" t="s">
        <v>94</v>
      </c>
      <c r="G5" s="11" t="s">
        <v>274</v>
      </c>
      <c r="H5" s="11" t="s">
        <v>275</v>
      </c>
      <c r="I5" s="11" t="s">
        <v>276</v>
      </c>
      <c r="J5" s="11" t="s">
        <v>277</v>
      </c>
      <c r="K5" s="11" t="s">
        <v>278</v>
      </c>
      <c r="L5" s="11" t="s">
        <v>102</v>
      </c>
    </row>
    <row r="6" spans="2:13" ht="24.75" customHeight="1" thickTop="1" x14ac:dyDescent="0.4">
      <c r="B6" s="14">
        <v>1</v>
      </c>
      <c r="C6" s="15" t="s">
        <v>103</v>
      </c>
      <c r="D6" s="15" t="s">
        <v>179</v>
      </c>
      <c r="E6" s="15" t="s">
        <v>180</v>
      </c>
      <c r="F6" s="15" t="s">
        <v>121</v>
      </c>
      <c r="G6" s="48">
        <v>2372.3000000000002</v>
      </c>
      <c r="H6" s="48">
        <v>-409.2</v>
      </c>
      <c r="I6" s="48">
        <v>107604.5</v>
      </c>
      <c r="J6" s="48">
        <v>9550.7000000000007</v>
      </c>
      <c r="K6" s="51">
        <v>45.36</v>
      </c>
      <c r="L6" s="18" t="s">
        <v>113</v>
      </c>
    </row>
    <row r="7" spans="2:13" x14ac:dyDescent="0.4">
      <c r="B7" s="26">
        <v>2</v>
      </c>
      <c r="C7" s="27" t="s">
        <v>103</v>
      </c>
      <c r="D7" s="27" t="s">
        <v>211</v>
      </c>
      <c r="E7" s="27" t="s">
        <v>212</v>
      </c>
      <c r="F7" s="27" t="s">
        <v>13</v>
      </c>
      <c r="G7" s="49">
        <v>5064.2730000000001</v>
      </c>
      <c r="H7" s="49">
        <v>-1496.346</v>
      </c>
      <c r="I7" s="49">
        <v>146554.277</v>
      </c>
      <c r="J7" s="49">
        <v>7693.2950000000001</v>
      </c>
      <c r="K7" s="52">
        <v>28.94</v>
      </c>
      <c r="L7" s="30" t="s">
        <v>173</v>
      </c>
    </row>
    <row r="8" spans="2:13" x14ac:dyDescent="0.4">
      <c r="B8" s="35">
        <v>3</v>
      </c>
      <c r="C8" s="36" t="s">
        <v>103</v>
      </c>
      <c r="D8" s="36" t="s">
        <v>177</v>
      </c>
      <c r="E8" s="36" t="s">
        <v>178</v>
      </c>
      <c r="F8" s="36" t="s">
        <v>106</v>
      </c>
      <c r="G8" s="50">
        <v>9120.6</v>
      </c>
      <c r="H8" s="50">
        <v>4934.1000000000004</v>
      </c>
      <c r="I8" s="50">
        <v>10982.3</v>
      </c>
      <c r="J8" s="50">
        <v>5253.2</v>
      </c>
      <c r="K8" s="53">
        <v>1.2</v>
      </c>
      <c r="L8" s="39" t="s">
        <v>107</v>
      </c>
    </row>
    <row r="9" spans="2:13" x14ac:dyDescent="0.4">
      <c r="B9" s="26">
        <v>4</v>
      </c>
      <c r="C9" s="27" t="s">
        <v>103</v>
      </c>
      <c r="D9" s="27" t="s">
        <v>181</v>
      </c>
      <c r="E9" s="27" t="s">
        <v>182</v>
      </c>
      <c r="F9" s="27" t="s">
        <v>121</v>
      </c>
      <c r="G9" s="49">
        <v>4975.3999999999996</v>
      </c>
      <c r="H9" s="49">
        <v>-772.6</v>
      </c>
      <c r="I9" s="49">
        <v>62796.5</v>
      </c>
      <c r="J9" s="49">
        <v>3108.2</v>
      </c>
      <c r="K9" s="52">
        <v>12.62</v>
      </c>
      <c r="L9" s="30" t="s">
        <v>183</v>
      </c>
    </row>
    <row r="10" spans="2:13" x14ac:dyDescent="0.4">
      <c r="B10" s="35">
        <v>5</v>
      </c>
      <c r="C10" s="36" t="s">
        <v>103</v>
      </c>
      <c r="D10" s="36" t="s">
        <v>186</v>
      </c>
      <c r="E10" s="36" t="s">
        <v>187</v>
      </c>
      <c r="F10" s="36" t="s">
        <v>121</v>
      </c>
      <c r="G10" s="50">
        <v>1308.5999999999999</v>
      </c>
      <c r="H10" s="50">
        <v>571.4</v>
      </c>
      <c r="I10" s="50">
        <v>15574.2</v>
      </c>
      <c r="J10" s="50">
        <v>2759.7</v>
      </c>
      <c r="K10" s="53">
        <v>11.9</v>
      </c>
      <c r="L10" s="39" t="s">
        <v>188</v>
      </c>
    </row>
    <row r="11" spans="2:13" x14ac:dyDescent="0.4">
      <c r="B11" s="26">
        <v>6</v>
      </c>
      <c r="C11" s="27" t="s">
        <v>103</v>
      </c>
      <c r="D11" s="27" t="s">
        <v>195</v>
      </c>
      <c r="E11" s="27" t="s">
        <v>196</v>
      </c>
      <c r="F11" s="27" t="s">
        <v>121</v>
      </c>
      <c r="G11" s="49">
        <v>1979.3</v>
      </c>
      <c r="H11" s="49">
        <v>-63.8</v>
      </c>
      <c r="I11" s="49">
        <v>27675</v>
      </c>
      <c r="J11" s="49">
        <v>1822.2</v>
      </c>
      <c r="K11" s="52">
        <v>13.98</v>
      </c>
      <c r="L11" s="30" t="s">
        <v>197</v>
      </c>
    </row>
    <row r="12" spans="2:13" x14ac:dyDescent="0.4">
      <c r="B12" s="35">
        <v>7</v>
      </c>
      <c r="C12" s="36" t="s">
        <v>103</v>
      </c>
      <c r="D12" s="36" t="s">
        <v>205</v>
      </c>
      <c r="E12" s="36" t="s">
        <v>206</v>
      </c>
      <c r="F12" s="36" t="s">
        <v>121</v>
      </c>
      <c r="G12" s="50">
        <v>2177.5</v>
      </c>
      <c r="H12" s="50">
        <v>-746.1</v>
      </c>
      <c r="I12" s="50">
        <v>7957.6</v>
      </c>
      <c r="J12" s="50">
        <v>1640.9</v>
      </c>
      <c r="K12" s="53">
        <v>3.65</v>
      </c>
      <c r="L12" s="39" t="s">
        <v>202</v>
      </c>
    </row>
    <row r="13" spans="2:13" x14ac:dyDescent="0.4">
      <c r="B13" s="26">
        <v>8</v>
      </c>
      <c r="C13" s="27" t="s">
        <v>103</v>
      </c>
      <c r="D13" s="27" t="s">
        <v>279</v>
      </c>
      <c r="E13" s="27" t="s">
        <v>280</v>
      </c>
      <c r="F13" s="27" t="s">
        <v>106</v>
      </c>
      <c r="G13" s="49">
        <v>426.1</v>
      </c>
      <c r="H13" s="49">
        <v>150.4</v>
      </c>
      <c r="I13" s="49">
        <v>7870.7</v>
      </c>
      <c r="J13" s="49">
        <v>1547.7</v>
      </c>
      <c r="K13" s="52">
        <v>18.47</v>
      </c>
      <c r="L13" s="30" t="s">
        <v>281</v>
      </c>
    </row>
    <row r="14" spans="2:13" x14ac:dyDescent="0.4">
      <c r="B14" s="35">
        <v>9</v>
      </c>
      <c r="C14" s="36" t="s">
        <v>103</v>
      </c>
      <c r="D14" s="36" t="s">
        <v>282</v>
      </c>
      <c r="E14" s="36" t="s">
        <v>283</v>
      </c>
      <c r="F14" s="36" t="s">
        <v>121</v>
      </c>
      <c r="G14" s="50">
        <v>2693.5</v>
      </c>
      <c r="H14" s="50">
        <v>2636.4</v>
      </c>
      <c r="I14" s="50">
        <v>1695.9</v>
      </c>
      <c r="J14" s="50">
        <v>1516.5</v>
      </c>
      <c r="K14" s="53">
        <v>0.63</v>
      </c>
      <c r="L14" s="39" t="s">
        <v>202</v>
      </c>
    </row>
    <row r="15" spans="2:13" x14ac:dyDescent="0.4">
      <c r="B15" s="26">
        <v>10</v>
      </c>
      <c r="C15" s="27" t="s">
        <v>103</v>
      </c>
      <c r="D15" s="27" t="s">
        <v>284</v>
      </c>
      <c r="E15" s="27" t="s">
        <v>285</v>
      </c>
      <c r="F15" s="27" t="s">
        <v>121</v>
      </c>
      <c r="G15" s="49">
        <v>1721.2</v>
      </c>
      <c r="H15" s="49">
        <v>25</v>
      </c>
      <c r="I15" s="49">
        <v>8230</v>
      </c>
      <c r="J15" s="49">
        <v>1105.0999999999999</v>
      </c>
      <c r="K15" s="52">
        <v>4.78</v>
      </c>
      <c r="L15" s="30" t="s">
        <v>108</v>
      </c>
    </row>
    <row r="16" spans="2:13" x14ac:dyDescent="0.4">
      <c r="B16" s="35">
        <v>11</v>
      </c>
      <c r="C16" s="36" t="s">
        <v>103</v>
      </c>
      <c r="D16" s="36" t="s">
        <v>191</v>
      </c>
      <c r="E16" s="36" t="s">
        <v>192</v>
      </c>
      <c r="F16" s="36" t="s">
        <v>121</v>
      </c>
      <c r="G16" s="50">
        <v>12531.8</v>
      </c>
      <c r="H16" s="50">
        <v>-1205.5</v>
      </c>
      <c r="I16" s="50">
        <v>33791.9</v>
      </c>
      <c r="J16" s="50">
        <v>1077</v>
      </c>
      <c r="K16" s="53">
        <v>2.7</v>
      </c>
      <c r="L16" s="39" t="s">
        <v>107</v>
      </c>
    </row>
    <row r="17" spans="2:14" x14ac:dyDescent="0.4">
      <c r="B17" s="26">
        <v>12</v>
      </c>
      <c r="C17" s="27" t="s">
        <v>103</v>
      </c>
      <c r="D17" s="27" t="s">
        <v>286</v>
      </c>
      <c r="E17" s="27" t="s">
        <v>287</v>
      </c>
      <c r="F17" s="27" t="s">
        <v>106</v>
      </c>
      <c r="G17" s="49">
        <v>0</v>
      </c>
      <c r="H17" s="49">
        <v>0</v>
      </c>
      <c r="I17" s="49">
        <v>2804.3</v>
      </c>
      <c r="J17" s="49">
        <v>1025.0999999999999</v>
      </c>
      <c r="K17" s="52"/>
      <c r="L17" s="30" t="s">
        <v>113</v>
      </c>
    </row>
    <row r="18" spans="2:14" x14ac:dyDescent="0.4">
      <c r="B18" s="35">
        <v>13</v>
      </c>
      <c r="C18" s="36" t="s">
        <v>103</v>
      </c>
      <c r="D18" s="36" t="s">
        <v>288</v>
      </c>
      <c r="E18" s="36" t="s">
        <v>289</v>
      </c>
      <c r="F18" s="36" t="s">
        <v>121</v>
      </c>
      <c r="G18" s="50">
        <v>1213.7</v>
      </c>
      <c r="H18" s="50">
        <v>-201.1</v>
      </c>
      <c r="I18" s="50">
        <v>3282.8</v>
      </c>
      <c r="J18" s="50">
        <v>912.7</v>
      </c>
      <c r="K18" s="53">
        <v>2.7</v>
      </c>
      <c r="L18" s="39" t="s">
        <v>126</v>
      </c>
    </row>
    <row r="19" spans="2:14" x14ac:dyDescent="0.4">
      <c r="B19" s="26">
        <v>14</v>
      </c>
      <c r="C19" s="27" t="s">
        <v>103</v>
      </c>
      <c r="D19" s="27" t="s">
        <v>290</v>
      </c>
      <c r="E19" s="27" t="s">
        <v>291</v>
      </c>
      <c r="F19" s="27" t="s">
        <v>121</v>
      </c>
      <c r="G19" s="49">
        <v>1116</v>
      </c>
      <c r="H19" s="49">
        <v>-189.4</v>
      </c>
      <c r="I19" s="49">
        <v>5951.6</v>
      </c>
      <c r="J19" s="49">
        <v>888.7</v>
      </c>
      <c r="K19" s="52">
        <v>5.33</v>
      </c>
      <c r="L19" s="30" t="s">
        <v>167</v>
      </c>
    </row>
    <row r="20" spans="2:14" x14ac:dyDescent="0.4">
      <c r="B20" s="35">
        <v>15</v>
      </c>
      <c r="C20" s="36" t="s">
        <v>103</v>
      </c>
      <c r="D20" s="36" t="s">
        <v>198</v>
      </c>
      <c r="E20" s="36" t="s">
        <v>199</v>
      </c>
      <c r="F20" s="36" t="s">
        <v>121</v>
      </c>
      <c r="G20" s="50">
        <v>522.70000000000005</v>
      </c>
      <c r="H20" s="50">
        <v>-173.6</v>
      </c>
      <c r="I20" s="50">
        <v>15189</v>
      </c>
      <c r="J20" s="50">
        <v>878.7</v>
      </c>
      <c r="K20" s="53">
        <v>29.06</v>
      </c>
      <c r="L20" s="39" t="s">
        <v>113</v>
      </c>
    </row>
    <row r="21" spans="2:14" x14ac:dyDescent="0.4">
      <c r="B21" s="26">
        <v>16</v>
      </c>
      <c r="C21" s="27" t="s">
        <v>103</v>
      </c>
      <c r="D21" s="27" t="s">
        <v>292</v>
      </c>
      <c r="E21" s="27" t="s">
        <v>293</v>
      </c>
      <c r="F21" s="27" t="s">
        <v>121</v>
      </c>
      <c r="G21" s="49">
        <v>310.3</v>
      </c>
      <c r="H21" s="49">
        <v>-209.6</v>
      </c>
      <c r="I21" s="49">
        <v>14895.5</v>
      </c>
      <c r="J21" s="49">
        <v>851.2</v>
      </c>
      <c r="K21" s="52">
        <v>48</v>
      </c>
      <c r="L21" s="30" t="s">
        <v>113</v>
      </c>
    </row>
    <row r="22" spans="2:14" x14ac:dyDescent="0.4">
      <c r="B22" s="35">
        <v>17</v>
      </c>
      <c r="C22" s="36" t="s">
        <v>103</v>
      </c>
      <c r="D22" s="36" t="s">
        <v>294</v>
      </c>
      <c r="E22" s="36" t="s">
        <v>295</v>
      </c>
      <c r="F22" s="36" t="s">
        <v>121</v>
      </c>
      <c r="G22" s="50">
        <v>1450.7</v>
      </c>
      <c r="H22" s="50">
        <v>-192.4</v>
      </c>
      <c r="I22" s="50">
        <v>7169.9</v>
      </c>
      <c r="J22" s="50">
        <v>828.3</v>
      </c>
      <c r="K22" s="53">
        <v>4.9400000000000004</v>
      </c>
      <c r="L22" s="39" t="s">
        <v>197</v>
      </c>
    </row>
    <row r="23" spans="2:14" x14ac:dyDescent="0.4">
      <c r="B23" s="26">
        <v>18</v>
      </c>
      <c r="C23" s="27" t="s">
        <v>103</v>
      </c>
      <c r="D23" s="27" t="s">
        <v>215</v>
      </c>
      <c r="E23" s="27" t="s">
        <v>216</v>
      </c>
      <c r="F23" s="27" t="s">
        <v>106</v>
      </c>
      <c r="G23" s="49">
        <v>5</v>
      </c>
      <c r="H23" s="49">
        <v>5</v>
      </c>
      <c r="I23" s="49">
        <v>3632.8</v>
      </c>
      <c r="J23" s="49">
        <v>807.7</v>
      </c>
      <c r="K23" s="52">
        <v>726.56</v>
      </c>
      <c r="L23" s="30" t="s">
        <v>202</v>
      </c>
    </row>
    <row r="24" spans="2:14" x14ac:dyDescent="0.4">
      <c r="B24" s="35">
        <v>19</v>
      </c>
      <c r="C24" s="36" t="s">
        <v>103</v>
      </c>
      <c r="D24" s="36" t="s">
        <v>296</v>
      </c>
      <c r="E24" s="36" t="s">
        <v>297</v>
      </c>
      <c r="F24" s="36" t="s">
        <v>121</v>
      </c>
      <c r="G24" s="50">
        <v>984.3</v>
      </c>
      <c r="H24" s="50">
        <v>-101.8</v>
      </c>
      <c r="I24" s="50">
        <v>10839.3</v>
      </c>
      <c r="J24" s="50">
        <v>774.5</v>
      </c>
      <c r="K24" s="53">
        <v>11.01</v>
      </c>
      <c r="L24" s="39" t="s">
        <v>183</v>
      </c>
    </row>
    <row r="25" spans="2:14" ht="19.5" thickBot="1" x14ac:dyDescent="0.45">
      <c r="B25" s="26">
        <v>20</v>
      </c>
      <c r="C25" s="27" t="s">
        <v>103</v>
      </c>
      <c r="D25" s="27" t="s">
        <v>298</v>
      </c>
      <c r="E25" s="27" t="s">
        <v>299</v>
      </c>
      <c r="F25" s="27" t="s">
        <v>106</v>
      </c>
      <c r="G25" s="49">
        <v>123.9</v>
      </c>
      <c r="H25" s="49">
        <v>122.5</v>
      </c>
      <c r="I25" s="49">
        <v>5625</v>
      </c>
      <c r="J25" s="49">
        <v>725.6</v>
      </c>
      <c r="K25" s="52">
        <v>45.4</v>
      </c>
      <c r="L25" s="30" t="s">
        <v>197</v>
      </c>
    </row>
    <row r="26" spans="2:14" ht="19.5" thickTop="1" x14ac:dyDescent="0.4">
      <c r="B26" s="14" t="s">
        <v>33</v>
      </c>
      <c r="C26" s="15" t="s">
        <v>33</v>
      </c>
      <c r="D26" s="15" t="s">
        <v>33</v>
      </c>
      <c r="E26" s="15" t="s">
        <v>33</v>
      </c>
      <c r="F26" s="15" t="s">
        <v>33</v>
      </c>
      <c r="G26" s="48" t="s">
        <v>33</v>
      </c>
      <c r="H26" s="48" t="s">
        <v>33</v>
      </c>
      <c r="I26" s="48" t="s">
        <v>33</v>
      </c>
      <c r="J26" s="48" t="s">
        <v>33</v>
      </c>
      <c r="K26" s="51" t="s">
        <v>33</v>
      </c>
      <c r="L26" s="18" t="s">
        <v>33</v>
      </c>
    </row>
    <row r="27" spans="2:14" x14ac:dyDescent="0.4">
      <c r="N27" s="62" t="s">
        <v>526</v>
      </c>
    </row>
  </sheetData>
  <mergeCells count="2">
    <mergeCell ref="B2:D3"/>
    <mergeCell ref="E2:H3"/>
  </mergeCells>
  <phoneticPr fontId="1"/>
  <conditionalFormatting sqref="A4:XFD26 A1:L3 N1:XFD3 A28:XFD1048576 A27:M27 O27:XFD27">
    <cfRule type="cellIs" dxfId="14" priority="3" operator="lessThan">
      <formula>0</formula>
    </cfRule>
  </conditionalFormatting>
  <conditionalFormatting sqref="M1:M3">
    <cfRule type="cellIs" dxfId="13" priority="2" operator="lessThan">
      <formula>0</formula>
    </cfRule>
  </conditionalFormatting>
  <conditionalFormatting sqref="N27">
    <cfRule type="cellIs" dxfId="12" priority="1" operator="lessThan">
      <formula>0</formula>
    </cfRule>
  </conditionalFormatting>
  <printOptions horizontalCentered="1"/>
  <pageMargins left="0.23622047244094491" right="0.23622047244094491" top="0.74803149606299213" bottom="0.74803149606299213" header="0.31496062992125984" footer="0.31496062992125984"/>
  <pageSetup paperSize="9" scale="68" fitToHeight="0" orientation="landscape" r:id="rId1"/>
  <headerFooter>
    <oddHeader>&amp;L&amp;F - &amp;A&amp;R&amp;D</oddHeader>
    <oddFooter>&amp;CCopyright(C) SBI Neotrade Securities Co., Ltd. All Rights Reserved.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C98FF-0EE7-45E9-91B4-D6661A8ACAC7}">
  <sheetPr>
    <pageSetUpPr fitToPage="1"/>
  </sheetPr>
  <dimension ref="B1:N27"/>
  <sheetViews>
    <sheetView showGridLines="0" zoomScale="85" zoomScaleNormal="85" zoomScaleSheetLayoutView="75" workbookViewId="0">
      <selection activeCell="E4" sqref="E4"/>
    </sheetView>
  </sheetViews>
  <sheetFormatPr defaultRowHeight="18.75" x14ac:dyDescent="0.4"/>
  <cols>
    <col min="1" max="1" width="3.125" style="4" customWidth="1"/>
    <col min="2" max="2" width="10.625" style="4" customWidth="1"/>
    <col min="3" max="3" width="15.625" style="4" customWidth="1"/>
    <col min="4" max="4" width="16" style="9" customWidth="1"/>
    <col min="5" max="12" width="16.625" style="4" customWidth="1"/>
    <col min="13" max="16384" width="9" style="4"/>
  </cols>
  <sheetData>
    <row r="1" spans="2:13" x14ac:dyDescent="0.4">
      <c r="M1" s="62" t="s">
        <v>271</v>
      </c>
    </row>
    <row r="2" spans="2:13" ht="18.75" customHeight="1" x14ac:dyDescent="0.4">
      <c r="B2" s="64" t="s">
        <v>529</v>
      </c>
      <c r="C2" s="65"/>
      <c r="D2" s="65"/>
      <c r="E2" s="70" t="s">
        <v>530</v>
      </c>
      <c r="F2" s="71"/>
      <c r="G2" s="71"/>
      <c r="H2" s="71"/>
      <c r="M2" s="63" t="s">
        <v>272</v>
      </c>
    </row>
    <row r="3" spans="2:13" ht="18" customHeight="1" x14ac:dyDescent="0.4">
      <c r="B3" s="67"/>
      <c r="C3" s="68"/>
      <c r="D3" s="68"/>
      <c r="E3" s="72"/>
      <c r="F3" s="73"/>
      <c r="G3" s="73"/>
      <c r="H3" s="73"/>
      <c r="M3" s="63" t="s">
        <v>273</v>
      </c>
    </row>
    <row r="4" spans="2:13" x14ac:dyDescent="0.4">
      <c r="B4" s="44" t="str">
        <f>_xll.SNT.StockRanking(TRUE,10202,20,"ランキング順位@市場@銘柄コード@銘柄名称@上場部@信用売残@前週比信用売残@信用買残@前週比信用買残@信用倍率@業種")</f>
        <v>=SNT.StockRanking(TRUE,10202,20,"ランキング順位@市場@銘柄コード@銘柄名称@上場部@信用売残@前週比信用売残@信用買残@前週比信用買残@信用倍率@業種")</v>
      </c>
    </row>
    <row r="5" spans="2:13" s="9" customFormat="1" ht="36.75" thickBot="1" x14ac:dyDescent="0.45">
      <c r="B5" s="10" t="s">
        <v>90</v>
      </c>
      <c r="C5" s="11" t="s">
        <v>91</v>
      </c>
      <c r="D5" s="11" t="s">
        <v>92</v>
      </c>
      <c r="E5" s="11" t="s">
        <v>93</v>
      </c>
      <c r="F5" s="11" t="s">
        <v>94</v>
      </c>
      <c r="G5" s="11" t="s">
        <v>274</v>
      </c>
      <c r="H5" s="11" t="s">
        <v>275</v>
      </c>
      <c r="I5" s="11" t="s">
        <v>276</v>
      </c>
      <c r="J5" s="11" t="s">
        <v>277</v>
      </c>
      <c r="K5" s="11" t="s">
        <v>278</v>
      </c>
      <c r="L5" s="11" t="s">
        <v>102</v>
      </c>
    </row>
    <row r="6" spans="2:13" ht="19.5" thickTop="1" x14ac:dyDescent="0.4">
      <c r="B6" s="14">
        <v>1</v>
      </c>
      <c r="C6" s="15" t="s">
        <v>103</v>
      </c>
      <c r="D6" s="15" t="s">
        <v>193</v>
      </c>
      <c r="E6" s="15" t="s">
        <v>194</v>
      </c>
      <c r="F6" s="15" t="s">
        <v>121</v>
      </c>
      <c r="G6" s="48">
        <v>1338.8</v>
      </c>
      <c r="H6" s="48">
        <v>314.8</v>
      </c>
      <c r="I6" s="48">
        <v>42273.599999999999</v>
      </c>
      <c r="J6" s="48">
        <v>-3094.3</v>
      </c>
      <c r="K6" s="51">
        <v>31.58</v>
      </c>
      <c r="L6" s="18" t="s">
        <v>152</v>
      </c>
    </row>
    <row r="7" spans="2:13" x14ac:dyDescent="0.4">
      <c r="B7" s="26">
        <v>2</v>
      </c>
      <c r="C7" s="27" t="s">
        <v>103</v>
      </c>
      <c r="D7" s="27" t="s">
        <v>184</v>
      </c>
      <c r="E7" s="27" t="s">
        <v>185</v>
      </c>
      <c r="F7" s="27" t="s">
        <v>121</v>
      </c>
      <c r="G7" s="49">
        <v>9028.7000000000007</v>
      </c>
      <c r="H7" s="49">
        <v>343.7</v>
      </c>
      <c r="I7" s="49">
        <v>42784.6</v>
      </c>
      <c r="J7" s="49">
        <v>-2914.9</v>
      </c>
      <c r="K7" s="52">
        <v>4.74</v>
      </c>
      <c r="L7" s="30" t="s">
        <v>141</v>
      </c>
    </row>
    <row r="8" spans="2:13" x14ac:dyDescent="0.4">
      <c r="B8" s="35">
        <v>3</v>
      </c>
      <c r="C8" s="36" t="s">
        <v>103</v>
      </c>
      <c r="D8" s="36" t="s">
        <v>203</v>
      </c>
      <c r="E8" s="36" t="s">
        <v>204</v>
      </c>
      <c r="F8" s="36" t="s">
        <v>121</v>
      </c>
      <c r="G8" s="50">
        <v>6739</v>
      </c>
      <c r="H8" s="50">
        <v>-1060.8</v>
      </c>
      <c r="I8" s="50">
        <v>22528.3</v>
      </c>
      <c r="J8" s="50">
        <v>-2628</v>
      </c>
      <c r="K8" s="53">
        <v>3.34</v>
      </c>
      <c r="L8" s="39" t="s">
        <v>202</v>
      </c>
    </row>
    <row r="9" spans="2:13" x14ac:dyDescent="0.4">
      <c r="B9" s="26">
        <v>4</v>
      </c>
      <c r="C9" s="27" t="s">
        <v>103</v>
      </c>
      <c r="D9" s="27" t="s">
        <v>382</v>
      </c>
      <c r="E9" s="27" t="s">
        <v>383</v>
      </c>
      <c r="F9" s="27" t="s">
        <v>121</v>
      </c>
      <c r="G9" s="49">
        <v>428.9</v>
      </c>
      <c r="H9" s="49">
        <v>33.799999999999997</v>
      </c>
      <c r="I9" s="49">
        <v>4988.6000000000004</v>
      </c>
      <c r="J9" s="49">
        <v>-1606.5</v>
      </c>
      <c r="K9" s="52">
        <v>11.63</v>
      </c>
      <c r="L9" s="30" t="s">
        <v>254</v>
      </c>
    </row>
    <row r="10" spans="2:13" x14ac:dyDescent="0.4">
      <c r="B10" s="35">
        <v>5</v>
      </c>
      <c r="C10" s="36" t="s">
        <v>103</v>
      </c>
      <c r="D10" s="36" t="s">
        <v>384</v>
      </c>
      <c r="E10" s="36" t="s">
        <v>385</v>
      </c>
      <c r="F10" s="36" t="s">
        <v>121</v>
      </c>
      <c r="G10" s="50">
        <v>1593</v>
      </c>
      <c r="H10" s="50">
        <v>946.3</v>
      </c>
      <c r="I10" s="50">
        <v>12042.1</v>
      </c>
      <c r="J10" s="50">
        <v>-1316</v>
      </c>
      <c r="K10" s="53">
        <v>7.56</v>
      </c>
      <c r="L10" s="39" t="s">
        <v>152</v>
      </c>
    </row>
    <row r="11" spans="2:13" x14ac:dyDescent="0.4">
      <c r="B11" s="26">
        <v>6</v>
      </c>
      <c r="C11" s="27" t="s">
        <v>103</v>
      </c>
      <c r="D11" s="27" t="s">
        <v>209</v>
      </c>
      <c r="E11" s="27" t="s">
        <v>210</v>
      </c>
      <c r="F11" s="27" t="s">
        <v>13</v>
      </c>
      <c r="G11" s="49">
        <v>1242.0899999999999</v>
      </c>
      <c r="H11" s="49">
        <v>-1005.07</v>
      </c>
      <c r="I11" s="49">
        <v>18358.97</v>
      </c>
      <c r="J11" s="49">
        <v>-1203.5</v>
      </c>
      <c r="K11" s="52">
        <v>14.78</v>
      </c>
      <c r="L11" s="30" t="s">
        <v>173</v>
      </c>
    </row>
    <row r="12" spans="2:13" x14ac:dyDescent="0.4">
      <c r="B12" s="35">
        <v>7</v>
      </c>
      <c r="C12" s="36" t="s">
        <v>103</v>
      </c>
      <c r="D12" s="36" t="s">
        <v>189</v>
      </c>
      <c r="E12" s="36" t="s">
        <v>190</v>
      </c>
      <c r="F12" s="36" t="s">
        <v>106</v>
      </c>
      <c r="G12" s="50">
        <v>0</v>
      </c>
      <c r="H12" s="50">
        <v>0</v>
      </c>
      <c r="I12" s="50">
        <v>14584.7</v>
      </c>
      <c r="J12" s="50">
        <v>-1102.8</v>
      </c>
      <c r="K12" s="53"/>
      <c r="L12" s="39" t="s">
        <v>164</v>
      </c>
    </row>
    <row r="13" spans="2:13" x14ac:dyDescent="0.4">
      <c r="B13" s="26">
        <v>8</v>
      </c>
      <c r="C13" s="27" t="s">
        <v>103</v>
      </c>
      <c r="D13" s="27" t="s">
        <v>386</v>
      </c>
      <c r="E13" s="27" t="s">
        <v>387</v>
      </c>
      <c r="F13" s="27" t="s">
        <v>121</v>
      </c>
      <c r="G13" s="49">
        <v>1040.3</v>
      </c>
      <c r="H13" s="49">
        <v>2.9</v>
      </c>
      <c r="I13" s="49">
        <v>9011.9</v>
      </c>
      <c r="J13" s="49">
        <v>-1099</v>
      </c>
      <c r="K13" s="52">
        <v>8.66</v>
      </c>
      <c r="L13" s="30" t="s">
        <v>133</v>
      </c>
    </row>
    <row r="14" spans="2:13" x14ac:dyDescent="0.4">
      <c r="B14" s="35">
        <v>9</v>
      </c>
      <c r="C14" s="36" t="s">
        <v>103</v>
      </c>
      <c r="D14" s="36" t="s">
        <v>388</v>
      </c>
      <c r="E14" s="36" t="s">
        <v>389</v>
      </c>
      <c r="F14" s="36" t="s">
        <v>121</v>
      </c>
      <c r="G14" s="50">
        <v>2818</v>
      </c>
      <c r="H14" s="50">
        <v>331.4</v>
      </c>
      <c r="I14" s="50">
        <v>4381.2</v>
      </c>
      <c r="J14" s="50">
        <v>-926.1</v>
      </c>
      <c r="K14" s="53">
        <v>1.55</v>
      </c>
      <c r="L14" s="39" t="s">
        <v>183</v>
      </c>
    </row>
    <row r="15" spans="2:13" x14ac:dyDescent="0.4">
      <c r="B15" s="26">
        <v>10</v>
      </c>
      <c r="C15" s="27" t="s">
        <v>103</v>
      </c>
      <c r="D15" s="27" t="s">
        <v>269</v>
      </c>
      <c r="E15" s="27" t="s">
        <v>270</v>
      </c>
      <c r="F15" s="27" t="s">
        <v>121</v>
      </c>
      <c r="G15" s="49">
        <v>3015.9</v>
      </c>
      <c r="H15" s="49">
        <v>398.3</v>
      </c>
      <c r="I15" s="49">
        <v>8693.9</v>
      </c>
      <c r="J15" s="49">
        <v>-919.5</v>
      </c>
      <c r="K15" s="52">
        <v>2.88</v>
      </c>
      <c r="L15" s="30" t="s">
        <v>113</v>
      </c>
    </row>
    <row r="16" spans="2:13" x14ac:dyDescent="0.4">
      <c r="B16" s="35">
        <v>11</v>
      </c>
      <c r="C16" s="36" t="s">
        <v>103</v>
      </c>
      <c r="D16" s="36" t="s">
        <v>390</v>
      </c>
      <c r="E16" s="36" t="s">
        <v>391</v>
      </c>
      <c r="F16" s="36" t="s">
        <v>121</v>
      </c>
      <c r="G16" s="50">
        <v>635.4</v>
      </c>
      <c r="H16" s="50">
        <v>16</v>
      </c>
      <c r="I16" s="50">
        <v>3659.8</v>
      </c>
      <c r="J16" s="50">
        <v>-868.4</v>
      </c>
      <c r="K16" s="53">
        <v>5.76</v>
      </c>
      <c r="L16" s="39" t="s">
        <v>133</v>
      </c>
    </row>
    <row r="17" spans="2:14" x14ac:dyDescent="0.4">
      <c r="B17" s="26">
        <v>12</v>
      </c>
      <c r="C17" s="27" t="s">
        <v>103</v>
      </c>
      <c r="D17" s="27" t="s">
        <v>392</v>
      </c>
      <c r="E17" s="27" t="s">
        <v>393</v>
      </c>
      <c r="F17" s="27" t="s">
        <v>121</v>
      </c>
      <c r="G17" s="49">
        <v>219.5</v>
      </c>
      <c r="H17" s="49">
        <v>19.399999999999999</v>
      </c>
      <c r="I17" s="49">
        <v>3740.8</v>
      </c>
      <c r="J17" s="49">
        <v>-842.8</v>
      </c>
      <c r="K17" s="52">
        <v>17.04</v>
      </c>
      <c r="L17" s="30" t="s">
        <v>183</v>
      </c>
    </row>
    <row r="18" spans="2:14" x14ac:dyDescent="0.4">
      <c r="B18" s="35">
        <v>13</v>
      </c>
      <c r="C18" s="36" t="s">
        <v>103</v>
      </c>
      <c r="D18" s="36" t="s">
        <v>394</v>
      </c>
      <c r="E18" s="36" t="s">
        <v>395</v>
      </c>
      <c r="F18" s="36" t="s">
        <v>121</v>
      </c>
      <c r="G18" s="50">
        <v>3381.8</v>
      </c>
      <c r="H18" s="50">
        <v>-112.2</v>
      </c>
      <c r="I18" s="50">
        <v>28770</v>
      </c>
      <c r="J18" s="50">
        <v>-770.7</v>
      </c>
      <c r="K18" s="53">
        <v>8.51</v>
      </c>
      <c r="L18" s="39" t="s">
        <v>152</v>
      </c>
    </row>
    <row r="19" spans="2:14" x14ac:dyDescent="0.4">
      <c r="B19" s="26">
        <v>14</v>
      </c>
      <c r="C19" s="27" t="s">
        <v>103</v>
      </c>
      <c r="D19" s="27" t="s">
        <v>396</v>
      </c>
      <c r="E19" s="27" t="s">
        <v>397</v>
      </c>
      <c r="F19" s="27" t="s">
        <v>121</v>
      </c>
      <c r="G19" s="49">
        <v>831.6</v>
      </c>
      <c r="H19" s="49">
        <v>149.4</v>
      </c>
      <c r="I19" s="49">
        <v>7519.7</v>
      </c>
      <c r="J19" s="49">
        <v>-725.5</v>
      </c>
      <c r="K19" s="52">
        <v>9.0399999999999991</v>
      </c>
      <c r="L19" s="30" t="s">
        <v>152</v>
      </c>
    </row>
    <row r="20" spans="2:14" x14ac:dyDescent="0.4">
      <c r="B20" s="35">
        <v>15</v>
      </c>
      <c r="C20" s="36" t="s">
        <v>103</v>
      </c>
      <c r="D20" s="36" t="s">
        <v>148</v>
      </c>
      <c r="E20" s="36" t="s">
        <v>149</v>
      </c>
      <c r="F20" s="36" t="s">
        <v>121</v>
      </c>
      <c r="G20" s="50">
        <v>154.1</v>
      </c>
      <c r="H20" s="50">
        <v>4.2</v>
      </c>
      <c r="I20" s="50">
        <v>3744.6</v>
      </c>
      <c r="J20" s="50">
        <v>-685.6</v>
      </c>
      <c r="K20" s="53">
        <v>24.3</v>
      </c>
      <c r="L20" s="39" t="s">
        <v>141</v>
      </c>
    </row>
    <row r="21" spans="2:14" x14ac:dyDescent="0.4">
      <c r="B21" s="26">
        <v>16</v>
      </c>
      <c r="C21" s="27" t="s">
        <v>103</v>
      </c>
      <c r="D21" s="27" t="s">
        <v>398</v>
      </c>
      <c r="E21" s="27" t="s">
        <v>399</v>
      </c>
      <c r="F21" s="27" t="s">
        <v>121</v>
      </c>
      <c r="G21" s="49">
        <v>3411.3</v>
      </c>
      <c r="H21" s="49">
        <v>42.9</v>
      </c>
      <c r="I21" s="49">
        <v>4782.3</v>
      </c>
      <c r="J21" s="49">
        <v>-602.5</v>
      </c>
      <c r="K21" s="52">
        <v>1.4</v>
      </c>
      <c r="L21" s="30" t="s">
        <v>183</v>
      </c>
    </row>
    <row r="22" spans="2:14" x14ac:dyDescent="0.4">
      <c r="B22" s="35">
        <v>17</v>
      </c>
      <c r="C22" s="36" t="s">
        <v>103</v>
      </c>
      <c r="D22" s="36" t="s">
        <v>317</v>
      </c>
      <c r="E22" s="36" t="s">
        <v>318</v>
      </c>
      <c r="F22" s="36" t="s">
        <v>112</v>
      </c>
      <c r="G22" s="50">
        <v>0.1</v>
      </c>
      <c r="H22" s="50">
        <v>0.1</v>
      </c>
      <c r="I22" s="50">
        <v>5768.4</v>
      </c>
      <c r="J22" s="50">
        <v>-587.1</v>
      </c>
      <c r="K22" s="53">
        <v>57684</v>
      </c>
      <c r="L22" s="39" t="s">
        <v>147</v>
      </c>
    </row>
    <row r="23" spans="2:14" x14ac:dyDescent="0.4">
      <c r="B23" s="26">
        <v>18</v>
      </c>
      <c r="C23" s="27" t="s">
        <v>103</v>
      </c>
      <c r="D23" s="27" t="s">
        <v>262</v>
      </c>
      <c r="E23" s="27" t="s">
        <v>263</v>
      </c>
      <c r="F23" s="27" t="s">
        <v>121</v>
      </c>
      <c r="G23" s="49">
        <v>5722</v>
      </c>
      <c r="H23" s="49">
        <v>50.6</v>
      </c>
      <c r="I23" s="49">
        <v>2991.3</v>
      </c>
      <c r="J23" s="49">
        <v>-584.79999999999995</v>
      </c>
      <c r="K23" s="52">
        <v>0.52</v>
      </c>
      <c r="L23" s="30" t="s">
        <v>264</v>
      </c>
    </row>
    <row r="24" spans="2:14" x14ac:dyDescent="0.4">
      <c r="B24" s="35">
        <v>19</v>
      </c>
      <c r="C24" s="36" t="s">
        <v>103</v>
      </c>
      <c r="D24" s="36" t="s">
        <v>400</v>
      </c>
      <c r="E24" s="36" t="s">
        <v>401</v>
      </c>
      <c r="F24" s="36" t="s">
        <v>106</v>
      </c>
      <c r="G24" s="50">
        <v>2291.1</v>
      </c>
      <c r="H24" s="50">
        <v>351.9</v>
      </c>
      <c r="I24" s="50">
        <v>9811.7000000000007</v>
      </c>
      <c r="J24" s="50">
        <v>-572.6</v>
      </c>
      <c r="K24" s="53">
        <v>4.28</v>
      </c>
      <c r="L24" s="39" t="s">
        <v>147</v>
      </c>
    </row>
    <row r="25" spans="2:14" ht="19.5" thickBot="1" x14ac:dyDescent="0.45">
      <c r="B25" s="26">
        <v>20</v>
      </c>
      <c r="C25" s="27" t="s">
        <v>103</v>
      </c>
      <c r="D25" s="27" t="s">
        <v>139</v>
      </c>
      <c r="E25" s="27" t="s">
        <v>140</v>
      </c>
      <c r="F25" s="27" t="s">
        <v>121</v>
      </c>
      <c r="G25" s="49">
        <v>214.2</v>
      </c>
      <c r="H25" s="49">
        <v>63.4</v>
      </c>
      <c r="I25" s="49">
        <v>7737.7</v>
      </c>
      <c r="J25" s="49">
        <v>-565.9</v>
      </c>
      <c r="K25" s="52">
        <v>36.119999999999997</v>
      </c>
      <c r="L25" s="30" t="s">
        <v>141</v>
      </c>
    </row>
    <row r="26" spans="2:14" ht="19.5" thickTop="1" x14ac:dyDescent="0.4">
      <c r="B26" s="14" t="s">
        <v>33</v>
      </c>
      <c r="C26" s="15" t="s">
        <v>33</v>
      </c>
      <c r="D26" s="15" t="s">
        <v>33</v>
      </c>
      <c r="E26" s="15" t="s">
        <v>33</v>
      </c>
      <c r="F26" s="15" t="s">
        <v>33</v>
      </c>
      <c r="G26" s="48" t="s">
        <v>33</v>
      </c>
      <c r="H26" s="48" t="s">
        <v>33</v>
      </c>
      <c r="I26" s="48" t="s">
        <v>33</v>
      </c>
      <c r="J26" s="48" t="s">
        <v>33</v>
      </c>
      <c r="K26" s="51" t="s">
        <v>33</v>
      </c>
      <c r="L26" s="18" t="s">
        <v>33</v>
      </c>
    </row>
    <row r="27" spans="2:14" x14ac:dyDescent="0.4">
      <c r="N27" s="62" t="s">
        <v>526</v>
      </c>
    </row>
  </sheetData>
  <mergeCells count="2">
    <mergeCell ref="B2:D3"/>
    <mergeCell ref="E2:H3"/>
  </mergeCells>
  <phoneticPr fontId="1"/>
  <conditionalFormatting sqref="B2:L26">
    <cfRule type="cellIs" dxfId="11" priority="3" operator="lessThan">
      <formula>0</formula>
    </cfRule>
  </conditionalFormatting>
  <conditionalFormatting sqref="M1:M3">
    <cfRule type="cellIs" dxfId="10" priority="2" operator="lessThan">
      <formula>0</formula>
    </cfRule>
  </conditionalFormatting>
  <conditionalFormatting sqref="N27">
    <cfRule type="cellIs" dxfId="9" priority="1" operator="lessThan">
      <formula>0</formula>
    </cfRule>
  </conditionalFormatting>
  <printOptions horizontalCentered="1"/>
  <pageMargins left="0.23622047244094491" right="0.23622047244094491" top="0.74803149606299213" bottom="0.74803149606299213" header="0.31496062992125984" footer="0.31496062992125984"/>
  <pageSetup paperSize="9" scale="70" fitToHeight="0" orientation="landscape" r:id="rId1"/>
  <headerFooter>
    <oddHeader>&amp;L&amp;F - &amp;A&amp;R&amp;D</oddHeader>
    <oddFooter>&amp;CCopyright(C) SBI Neotrade Securities Co., Ltd. All Rights Reserved.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D8373-35E3-4641-92B6-2B062D00520D}">
  <sheetPr>
    <pageSetUpPr fitToPage="1"/>
  </sheetPr>
  <dimension ref="B1:N27"/>
  <sheetViews>
    <sheetView showGridLines="0" zoomScale="85" zoomScaleNormal="85" zoomScaleSheetLayoutView="75" workbookViewId="0">
      <selection activeCell="E4" sqref="E4"/>
    </sheetView>
  </sheetViews>
  <sheetFormatPr defaultRowHeight="18.75" x14ac:dyDescent="0.4"/>
  <cols>
    <col min="1" max="1" width="3.125" style="4" customWidth="1"/>
    <col min="2" max="2" width="10.625" style="4" customWidth="1"/>
    <col min="3" max="3" width="15.625" style="4" customWidth="1"/>
    <col min="4" max="4" width="16" style="9" customWidth="1"/>
    <col min="5" max="12" width="16.625" style="4" customWidth="1"/>
    <col min="13" max="16384" width="9" style="4"/>
  </cols>
  <sheetData>
    <row r="1" spans="2:13" x14ac:dyDescent="0.4">
      <c r="M1" s="62" t="s">
        <v>271</v>
      </c>
    </row>
    <row r="2" spans="2:13" ht="18.75" customHeight="1" x14ac:dyDescent="0.4">
      <c r="B2" s="64" t="s">
        <v>531</v>
      </c>
      <c r="C2" s="65"/>
      <c r="D2" s="65"/>
      <c r="E2" s="70" t="s">
        <v>532</v>
      </c>
      <c r="F2" s="71"/>
      <c r="G2" s="71"/>
      <c r="H2" s="71"/>
      <c r="I2" s="54"/>
      <c r="M2" s="63" t="s">
        <v>272</v>
      </c>
    </row>
    <row r="3" spans="2:13" ht="18" customHeight="1" x14ac:dyDescent="0.4">
      <c r="B3" s="67"/>
      <c r="C3" s="68"/>
      <c r="D3" s="68"/>
      <c r="E3" s="72"/>
      <c r="F3" s="73"/>
      <c r="G3" s="73"/>
      <c r="H3" s="73"/>
      <c r="I3" s="54"/>
      <c r="M3" s="63" t="s">
        <v>273</v>
      </c>
    </row>
    <row r="4" spans="2:13" x14ac:dyDescent="0.4">
      <c r="B4" s="44" t="str">
        <f>_xll.SNT.StockRanking(TRUE,10302,20,"ランキング順位@市場@銘柄コード@銘柄名称@上場部@信用売残@前週比信用売残@信用買残@前週比信用買残@信用倍率@業種")</f>
        <v>=SNT.StockRanking(TRUE,10302,20,"ランキング順位@市場@銘柄コード@銘柄名称@上場部@信用売残@前週比信用売残@信用買残@前週比信用買残@信用倍率@業種")</v>
      </c>
    </row>
    <row r="5" spans="2:13" s="9" customFormat="1" ht="36.75" thickBot="1" x14ac:dyDescent="0.45">
      <c r="B5" s="10" t="s">
        <v>90</v>
      </c>
      <c r="C5" s="11" t="s">
        <v>91</v>
      </c>
      <c r="D5" s="11" t="s">
        <v>92</v>
      </c>
      <c r="E5" s="11" t="s">
        <v>93</v>
      </c>
      <c r="F5" s="11" t="s">
        <v>94</v>
      </c>
      <c r="G5" s="11" t="s">
        <v>274</v>
      </c>
      <c r="H5" s="11" t="s">
        <v>275</v>
      </c>
      <c r="I5" s="11" t="s">
        <v>276</v>
      </c>
      <c r="J5" s="11" t="s">
        <v>277</v>
      </c>
      <c r="K5" s="11" t="s">
        <v>278</v>
      </c>
      <c r="L5" s="11" t="s">
        <v>102</v>
      </c>
    </row>
    <row r="6" spans="2:13" ht="19.5" thickTop="1" x14ac:dyDescent="0.4">
      <c r="B6" s="14">
        <v>1</v>
      </c>
      <c r="C6" s="15" t="s">
        <v>103</v>
      </c>
      <c r="D6" s="15" t="s">
        <v>317</v>
      </c>
      <c r="E6" s="15" t="s">
        <v>318</v>
      </c>
      <c r="F6" s="15" t="s">
        <v>112</v>
      </c>
      <c r="G6" s="48">
        <v>0.1</v>
      </c>
      <c r="H6" s="58">
        <v>0.1</v>
      </c>
      <c r="I6" s="48">
        <v>5768.4</v>
      </c>
      <c r="J6" s="48">
        <v>-587.1</v>
      </c>
      <c r="K6" s="48">
        <v>57684</v>
      </c>
      <c r="L6" s="18" t="s">
        <v>147</v>
      </c>
    </row>
    <row r="7" spans="2:13" x14ac:dyDescent="0.4">
      <c r="B7" s="26">
        <v>2</v>
      </c>
      <c r="C7" s="27" t="s">
        <v>103</v>
      </c>
      <c r="D7" s="27" t="s">
        <v>319</v>
      </c>
      <c r="E7" s="27" t="s">
        <v>320</v>
      </c>
      <c r="F7" s="27" t="s">
        <v>121</v>
      </c>
      <c r="G7" s="49">
        <v>0.1</v>
      </c>
      <c r="H7" s="59">
        <v>0</v>
      </c>
      <c r="I7" s="49">
        <v>3789.7</v>
      </c>
      <c r="J7" s="49">
        <v>80</v>
      </c>
      <c r="K7" s="49">
        <v>37897</v>
      </c>
      <c r="L7" s="30" t="s">
        <v>176</v>
      </c>
    </row>
    <row r="8" spans="2:13" x14ac:dyDescent="0.4">
      <c r="B8" s="35">
        <v>3</v>
      </c>
      <c r="C8" s="36" t="s">
        <v>103</v>
      </c>
      <c r="D8" s="36" t="s">
        <v>321</v>
      </c>
      <c r="E8" s="36" t="s">
        <v>322</v>
      </c>
      <c r="F8" s="36" t="s">
        <v>112</v>
      </c>
      <c r="G8" s="50">
        <v>0.1</v>
      </c>
      <c r="H8" s="60">
        <v>0.1</v>
      </c>
      <c r="I8" s="50">
        <v>2553.3000000000002</v>
      </c>
      <c r="J8" s="50">
        <v>-316.89999999999998</v>
      </c>
      <c r="K8" s="50">
        <v>25533</v>
      </c>
      <c r="L8" s="39" t="s">
        <v>281</v>
      </c>
    </row>
    <row r="9" spans="2:13" x14ac:dyDescent="0.4">
      <c r="B9" s="26">
        <v>4</v>
      </c>
      <c r="C9" s="27" t="s">
        <v>103</v>
      </c>
      <c r="D9" s="27" t="s">
        <v>213</v>
      </c>
      <c r="E9" s="27" t="s">
        <v>214</v>
      </c>
      <c r="F9" s="27" t="s">
        <v>106</v>
      </c>
      <c r="G9" s="49">
        <v>0.5</v>
      </c>
      <c r="H9" s="59">
        <v>-108.9</v>
      </c>
      <c r="I9" s="49">
        <v>12474.1</v>
      </c>
      <c r="J9" s="49">
        <v>421.4</v>
      </c>
      <c r="K9" s="49">
        <v>24948.2</v>
      </c>
      <c r="L9" s="30" t="s">
        <v>147</v>
      </c>
    </row>
    <row r="10" spans="2:13" x14ac:dyDescent="0.4">
      <c r="B10" s="35">
        <v>5</v>
      </c>
      <c r="C10" s="36" t="s">
        <v>103</v>
      </c>
      <c r="D10" s="36" t="s">
        <v>323</v>
      </c>
      <c r="E10" s="36" t="s">
        <v>324</v>
      </c>
      <c r="F10" s="36" t="s">
        <v>13</v>
      </c>
      <c r="G10" s="50">
        <v>1E-3</v>
      </c>
      <c r="H10" s="60">
        <v>1E-3</v>
      </c>
      <c r="I10" s="50">
        <v>20.100000000000001</v>
      </c>
      <c r="J10" s="50">
        <v>0.17199999999999999</v>
      </c>
      <c r="K10" s="50">
        <v>20100</v>
      </c>
      <c r="L10" s="39" t="s">
        <v>173</v>
      </c>
    </row>
    <row r="11" spans="2:13" x14ac:dyDescent="0.4">
      <c r="B11" s="26">
        <v>6</v>
      </c>
      <c r="C11" s="27" t="s">
        <v>103</v>
      </c>
      <c r="D11" s="27" t="s">
        <v>325</v>
      </c>
      <c r="E11" s="27" t="s">
        <v>326</v>
      </c>
      <c r="F11" s="27" t="s">
        <v>106</v>
      </c>
      <c r="G11" s="49">
        <v>0.1</v>
      </c>
      <c r="H11" s="59">
        <v>0</v>
      </c>
      <c r="I11" s="49">
        <v>1921.1</v>
      </c>
      <c r="J11" s="49">
        <v>-10.9</v>
      </c>
      <c r="K11" s="49">
        <v>19211</v>
      </c>
      <c r="L11" s="30" t="s">
        <v>147</v>
      </c>
    </row>
    <row r="12" spans="2:13" x14ac:dyDescent="0.4">
      <c r="B12" s="35">
        <v>7</v>
      </c>
      <c r="C12" s="36" t="s">
        <v>103</v>
      </c>
      <c r="D12" s="36" t="s">
        <v>327</v>
      </c>
      <c r="E12" s="36" t="s">
        <v>328</v>
      </c>
      <c r="F12" s="36" t="s">
        <v>112</v>
      </c>
      <c r="G12" s="50">
        <v>0.1</v>
      </c>
      <c r="H12" s="60">
        <v>0.1</v>
      </c>
      <c r="I12" s="50">
        <v>1331.4</v>
      </c>
      <c r="J12" s="50">
        <v>132.30000000000001</v>
      </c>
      <c r="K12" s="50">
        <v>13314</v>
      </c>
      <c r="L12" s="39" t="s">
        <v>113</v>
      </c>
    </row>
    <row r="13" spans="2:13" x14ac:dyDescent="0.4">
      <c r="B13" s="26">
        <v>8</v>
      </c>
      <c r="C13" s="27" t="s">
        <v>103</v>
      </c>
      <c r="D13" s="27" t="s">
        <v>329</v>
      </c>
      <c r="E13" s="27" t="s">
        <v>330</v>
      </c>
      <c r="F13" s="27" t="s">
        <v>112</v>
      </c>
      <c r="G13" s="49">
        <v>0.3</v>
      </c>
      <c r="H13" s="59">
        <v>0.3</v>
      </c>
      <c r="I13" s="49">
        <v>3965.8</v>
      </c>
      <c r="J13" s="49">
        <v>47.5</v>
      </c>
      <c r="K13" s="49">
        <v>13219.33</v>
      </c>
      <c r="L13" s="30" t="s">
        <v>304</v>
      </c>
    </row>
    <row r="14" spans="2:13" x14ac:dyDescent="0.4">
      <c r="B14" s="35">
        <v>9</v>
      </c>
      <c r="C14" s="36" t="s">
        <v>103</v>
      </c>
      <c r="D14" s="36" t="s">
        <v>331</v>
      </c>
      <c r="E14" s="36" t="s">
        <v>332</v>
      </c>
      <c r="F14" s="36" t="s">
        <v>112</v>
      </c>
      <c r="G14" s="50">
        <v>0.1</v>
      </c>
      <c r="H14" s="60">
        <v>-0.4</v>
      </c>
      <c r="I14" s="50">
        <v>1237</v>
      </c>
      <c r="J14" s="50">
        <v>44.7</v>
      </c>
      <c r="K14" s="50">
        <v>12370</v>
      </c>
      <c r="L14" s="39" t="s">
        <v>107</v>
      </c>
    </row>
    <row r="15" spans="2:13" x14ac:dyDescent="0.4">
      <c r="B15" s="26">
        <v>10</v>
      </c>
      <c r="C15" s="27" t="s">
        <v>103</v>
      </c>
      <c r="D15" s="27" t="s">
        <v>333</v>
      </c>
      <c r="E15" s="27" t="s">
        <v>334</v>
      </c>
      <c r="F15" s="27" t="s">
        <v>106</v>
      </c>
      <c r="G15" s="49">
        <v>0.1</v>
      </c>
      <c r="H15" s="59">
        <v>-0.1</v>
      </c>
      <c r="I15" s="49">
        <v>1208.5</v>
      </c>
      <c r="J15" s="49">
        <v>16.399999999999999</v>
      </c>
      <c r="K15" s="49">
        <v>12085</v>
      </c>
      <c r="L15" s="30" t="s">
        <v>113</v>
      </c>
    </row>
    <row r="16" spans="2:13" x14ac:dyDescent="0.4">
      <c r="B16" s="35">
        <v>11</v>
      </c>
      <c r="C16" s="36" t="s">
        <v>103</v>
      </c>
      <c r="D16" s="36" t="s">
        <v>335</v>
      </c>
      <c r="E16" s="36" t="s">
        <v>336</v>
      </c>
      <c r="F16" s="36" t="s">
        <v>106</v>
      </c>
      <c r="G16" s="50">
        <v>0.1</v>
      </c>
      <c r="H16" s="60">
        <v>0</v>
      </c>
      <c r="I16" s="50">
        <v>993.9</v>
      </c>
      <c r="J16" s="50">
        <v>90.4</v>
      </c>
      <c r="K16" s="50">
        <v>9939</v>
      </c>
      <c r="L16" s="39" t="s">
        <v>164</v>
      </c>
    </row>
    <row r="17" spans="2:14" x14ac:dyDescent="0.4">
      <c r="B17" s="26">
        <v>12</v>
      </c>
      <c r="C17" s="27" t="s">
        <v>103</v>
      </c>
      <c r="D17" s="27" t="s">
        <v>337</v>
      </c>
      <c r="E17" s="27" t="s">
        <v>338</v>
      </c>
      <c r="F17" s="27" t="s">
        <v>112</v>
      </c>
      <c r="G17" s="49">
        <v>0.1</v>
      </c>
      <c r="H17" s="59">
        <v>0</v>
      </c>
      <c r="I17" s="49">
        <v>857.5</v>
      </c>
      <c r="J17" s="49">
        <v>32.200000000000003</v>
      </c>
      <c r="K17" s="49">
        <v>8575</v>
      </c>
      <c r="L17" s="30" t="s">
        <v>113</v>
      </c>
    </row>
    <row r="18" spans="2:14" x14ac:dyDescent="0.4">
      <c r="B18" s="35">
        <v>13</v>
      </c>
      <c r="C18" s="36" t="s">
        <v>103</v>
      </c>
      <c r="D18" s="36" t="s">
        <v>339</v>
      </c>
      <c r="E18" s="36" t="s">
        <v>340</v>
      </c>
      <c r="F18" s="36" t="s">
        <v>106</v>
      </c>
      <c r="G18" s="50">
        <v>1.1000000000000001</v>
      </c>
      <c r="H18" s="60">
        <v>1.1000000000000001</v>
      </c>
      <c r="I18" s="50">
        <v>8537.1</v>
      </c>
      <c r="J18" s="50">
        <v>-74.3</v>
      </c>
      <c r="K18" s="50">
        <v>7761</v>
      </c>
      <c r="L18" s="39" t="s">
        <v>183</v>
      </c>
    </row>
    <row r="19" spans="2:14" x14ac:dyDescent="0.4">
      <c r="B19" s="26">
        <v>14</v>
      </c>
      <c r="C19" s="27" t="s">
        <v>103</v>
      </c>
      <c r="D19" s="27" t="s">
        <v>341</v>
      </c>
      <c r="E19" s="27" t="s">
        <v>342</v>
      </c>
      <c r="F19" s="27" t="s">
        <v>106</v>
      </c>
      <c r="G19" s="49">
        <v>0.3</v>
      </c>
      <c r="H19" s="59">
        <v>0</v>
      </c>
      <c r="I19" s="49">
        <v>2165.8000000000002</v>
      </c>
      <c r="J19" s="49">
        <v>148</v>
      </c>
      <c r="K19" s="49">
        <v>7219.33</v>
      </c>
      <c r="L19" s="30" t="s">
        <v>113</v>
      </c>
    </row>
    <row r="20" spans="2:14" x14ac:dyDescent="0.4">
      <c r="B20" s="35">
        <v>15</v>
      </c>
      <c r="C20" s="36" t="s">
        <v>103</v>
      </c>
      <c r="D20" s="36" t="s">
        <v>343</v>
      </c>
      <c r="E20" s="36" t="s">
        <v>344</v>
      </c>
      <c r="F20" s="36" t="s">
        <v>121</v>
      </c>
      <c r="G20" s="50">
        <v>0.1</v>
      </c>
      <c r="H20" s="60">
        <v>0</v>
      </c>
      <c r="I20" s="50">
        <v>719</v>
      </c>
      <c r="J20" s="50">
        <v>74.2</v>
      </c>
      <c r="K20" s="50">
        <v>7190</v>
      </c>
      <c r="L20" s="39" t="s">
        <v>164</v>
      </c>
    </row>
    <row r="21" spans="2:14" x14ac:dyDescent="0.4">
      <c r="B21" s="26">
        <v>16</v>
      </c>
      <c r="C21" s="27" t="s">
        <v>103</v>
      </c>
      <c r="D21" s="27" t="s">
        <v>345</v>
      </c>
      <c r="E21" s="27" t="s">
        <v>346</v>
      </c>
      <c r="F21" s="27" t="s">
        <v>13</v>
      </c>
      <c r="G21" s="49">
        <v>2E-3</v>
      </c>
      <c r="H21" s="59">
        <v>-1.2E-2</v>
      </c>
      <c r="I21" s="49">
        <v>13.938000000000001</v>
      </c>
      <c r="J21" s="49">
        <v>-0.93899999999999995</v>
      </c>
      <c r="K21" s="49">
        <v>6969</v>
      </c>
      <c r="L21" s="30" t="s">
        <v>173</v>
      </c>
    </row>
    <row r="22" spans="2:14" x14ac:dyDescent="0.4">
      <c r="B22" s="35">
        <v>17</v>
      </c>
      <c r="C22" s="36" t="s">
        <v>103</v>
      </c>
      <c r="D22" s="36" t="s">
        <v>347</v>
      </c>
      <c r="E22" s="36" t="s">
        <v>348</v>
      </c>
      <c r="F22" s="36" t="s">
        <v>121</v>
      </c>
      <c r="G22" s="50">
        <v>0.1</v>
      </c>
      <c r="H22" s="60">
        <v>-1.3</v>
      </c>
      <c r="I22" s="50">
        <v>669.3</v>
      </c>
      <c r="J22" s="50">
        <v>120.1</v>
      </c>
      <c r="K22" s="50">
        <v>6693</v>
      </c>
      <c r="L22" s="39" t="s">
        <v>107</v>
      </c>
    </row>
    <row r="23" spans="2:14" x14ac:dyDescent="0.4">
      <c r="B23" s="26">
        <v>18</v>
      </c>
      <c r="C23" s="27" t="s">
        <v>103</v>
      </c>
      <c r="D23" s="27" t="s">
        <v>300</v>
      </c>
      <c r="E23" s="27" t="s">
        <v>301</v>
      </c>
      <c r="F23" s="27" t="s">
        <v>106</v>
      </c>
      <c r="G23" s="49">
        <v>0.8</v>
      </c>
      <c r="H23" s="59">
        <v>-1.7</v>
      </c>
      <c r="I23" s="49">
        <v>5267.9</v>
      </c>
      <c r="J23" s="49">
        <v>42.1</v>
      </c>
      <c r="K23" s="49">
        <v>6584.88</v>
      </c>
      <c r="L23" s="30" t="s">
        <v>113</v>
      </c>
    </row>
    <row r="24" spans="2:14" x14ac:dyDescent="0.4">
      <c r="B24" s="35">
        <v>19</v>
      </c>
      <c r="C24" s="36" t="s">
        <v>103</v>
      </c>
      <c r="D24" s="36" t="s">
        <v>349</v>
      </c>
      <c r="E24" s="36" t="s">
        <v>350</v>
      </c>
      <c r="F24" s="36" t="s">
        <v>112</v>
      </c>
      <c r="G24" s="50">
        <v>0.1</v>
      </c>
      <c r="H24" s="60">
        <v>-0.1</v>
      </c>
      <c r="I24" s="50">
        <v>655.29999999999995</v>
      </c>
      <c r="J24" s="50">
        <v>-61.5</v>
      </c>
      <c r="K24" s="50">
        <v>6553</v>
      </c>
      <c r="L24" s="39" t="s">
        <v>113</v>
      </c>
    </row>
    <row r="25" spans="2:14" ht="19.5" thickBot="1" x14ac:dyDescent="0.45">
      <c r="B25" s="26">
        <v>20</v>
      </c>
      <c r="C25" s="27" t="s">
        <v>103</v>
      </c>
      <c r="D25" s="27" t="s">
        <v>351</v>
      </c>
      <c r="E25" s="27" t="s">
        <v>352</v>
      </c>
      <c r="F25" s="27" t="s">
        <v>106</v>
      </c>
      <c r="G25" s="49">
        <v>0.1</v>
      </c>
      <c r="H25" s="59">
        <v>0</v>
      </c>
      <c r="I25" s="49">
        <v>648.9</v>
      </c>
      <c r="J25" s="49">
        <v>18.399999999999999</v>
      </c>
      <c r="K25" s="49">
        <v>6489</v>
      </c>
      <c r="L25" s="30" t="s">
        <v>164</v>
      </c>
    </row>
    <row r="26" spans="2:14" ht="19.5" thickTop="1" x14ac:dyDescent="0.4">
      <c r="B26" s="14" t="s">
        <v>33</v>
      </c>
      <c r="C26" s="15" t="s">
        <v>33</v>
      </c>
      <c r="D26" s="15" t="s">
        <v>33</v>
      </c>
      <c r="E26" s="15" t="s">
        <v>33</v>
      </c>
      <c r="F26" s="15" t="s">
        <v>33</v>
      </c>
      <c r="G26" s="48" t="s">
        <v>33</v>
      </c>
      <c r="H26" s="51" t="s">
        <v>33</v>
      </c>
      <c r="I26" s="17" t="s">
        <v>33</v>
      </c>
      <c r="J26" s="17" t="s">
        <v>33</v>
      </c>
      <c r="K26" s="48" t="s">
        <v>33</v>
      </c>
      <c r="L26" s="18" t="s">
        <v>33</v>
      </c>
    </row>
    <row r="27" spans="2:14" x14ac:dyDescent="0.4">
      <c r="N27" s="62" t="s">
        <v>526</v>
      </c>
    </row>
  </sheetData>
  <mergeCells count="2">
    <mergeCell ref="B2:D3"/>
    <mergeCell ref="E2:H3"/>
  </mergeCells>
  <phoneticPr fontId="1"/>
  <conditionalFormatting sqref="B2:L26">
    <cfRule type="cellIs" dxfId="8" priority="3" operator="lessThan">
      <formula>0</formula>
    </cfRule>
  </conditionalFormatting>
  <conditionalFormatting sqref="M1:M3">
    <cfRule type="cellIs" dxfId="7" priority="2" operator="lessThan">
      <formula>0</formula>
    </cfRule>
  </conditionalFormatting>
  <conditionalFormatting sqref="N27">
    <cfRule type="cellIs" dxfId="6" priority="1" operator="lessThan">
      <formula>0</formula>
    </cfRule>
  </conditionalFormatting>
  <printOptions horizontalCentered="1"/>
  <pageMargins left="0.23622047244094491" right="0.23622047244094491" top="0.74803149606299213" bottom="0.74803149606299213" header="0.31496062992125984" footer="0.31496062992125984"/>
  <pageSetup paperSize="9" scale="70" fitToHeight="0" orientation="landscape" r:id="rId1"/>
  <headerFooter>
    <oddHeader>&amp;L&amp;F - &amp;A&amp;R&amp;D</oddHeader>
    <oddFooter>&amp;CCopyright(C) SBI Neotrade Securities Co., Ltd. All Rights Reserved.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5F269-93AD-4AA4-AF18-B251DD09BDA9}">
  <sheetPr>
    <pageSetUpPr fitToPage="1"/>
  </sheetPr>
  <dimension ref="B1:N27"/>
  <sheetViews>
    <sheetView showGridLines="0" zoomScale="85" zoomScaleNormal="85" zoomScaleSheetLayoutView="75" workbookViewId="0">
      <selection activeCell="E4" sqref="E4"/>
    </sheetView>
  </sheetViews>
  <sheetFormatPr defaultRowHeight="18.75" x14ac:dyDescent="0.4"/>
  <cols>
    <col min="1" max="1" width="3.125" style="4" customWidth="1"/>
    <col min="2" max="2" width="10.625" style="4" customWidth="1"/>
    <col min="3" max="3" width="15.625" style="4" customWidth="1"/>
    <col min="4" max="4" width="16" style="9" customWidth="1"/>
    <col min="5" max="12" width="16.625" style="4" customWidth="1"/>
    <col min="13" max="16384" width="9" style="4"/>
  </cols>
  <sheetData>
    <row r="1" spans="2:13" x14ac:dyDescent="0.4">
      <c r="M1" s="62" t="s">
        <v>271</v>
      </c>
    </row>
    <row r="2" spans="2:13" ht="18.75" customHeight="1" x14ac:dyDescent="0.4">
      <c r="B2" s="64" t="s">
        <v>533</v>
      </c>
      <c r="C2" s="65"/>
      <c r="D2" s="65"/>
      <c r="E2" s="70" t="s">
        <v>534</v>
      </c>
      <c r="F2" s="71"/>
      <c r="G2" s="71"/>
      <c r="H2" s="71"/>
      <c r="M2" s="63" t="s">
        <v>272</v>
      </c>
    </row>
    <row r="3" spans="2:13" ht="18" customHeight="1" x14ac:dyDescent="0.4">
      <c r="B3" s="67"/>
      <c r="C3" s="68"/>
      <c r="D3" s="68"/>
      <c r="E3" s="72"/>
      <c r="F3" s="73"/>
      <c r="G3" s="73"/>
      <c r="H3" s="73"/>
      <c r="M3" s="63" t="s">
        <v>273</v>
      </c>
    </row>
    <row r="4" spans="2:13" x14ac:dyDescent="0.4">
      <c r="B4" s="44" t="str">
        <f>_xll.SNT.StockRanking(TRUE,10402,20,"ランキング順位@市場@銘柄コード@銘柄名称@上場部@信用売残@前週比信用売残@信用買残@前週比信用買残@信用倍率@業種")</f>
        <v>=SNT.StockRanking(TRUE,10402,20,"ランキング順位@市場@銘柄コード@銘柄名称@上場部@信用売残@前週比信用売残@信用買残@前週比信用買残@信用倍率@業種")</v>
      </c>
    </row>
    <row r="5" spans="2:13" s="9" customFormat="1" ht="36.75" thickBot="1" x14ac:dyDescent="0.45">
      <c r="B5" s="10" t="s">
        <v>90</v>
      </c>
      <c r="C5" s="11" t="s">
        <v>91</v>
      </c>
      <c r="D5" s="11" t="s">
        <v>92</v>
      </c>
      <c r="E5" s="11" t="s">
        <v>93</v>
      </c>
      <c r="F5" s="11" t="s">
        <v>94</v>
      </c>
      <c r="G5" s="11" t="s">
        <v>274</v>
      </c>
      <c r="H5" s="11" t="s">
        <v>275</v>
      </c>
      <c r="I5" s="11" t="s">
        <v>276</v>
      </c>
      <c r="J5" s="11" t="s">
        <v>277</v>
      </c>
      <c r="K5" s="11" t="s">
        <v>278</v>
      </c>
      <c r="L5" s="11" t="s">
        <v>102</v>
      </c>
    </row>
    <row r="6" spans="2:13" ht="19.5" thickTop="1" x14ac:dyDescent="0.4">
      <c r="B6" s="14">
        <v>1</v>
      </c>
      <c r="C6" s="15" t="s">
        <v>103</v>
      </c>
      <c r="D6" s="15" t="s">
        <v>488</v>
      </c>
      <c r="E6" s="15" t="s">
        <v>489</v>
      </c>
      <c r="F6" s="15" t="s">
        <v>121</v>
      </c>
      <c r="G6" s="48">
        <v>2103.4</v>
      </c>
      <c r="H6" s="48">
        <v>555.70000000000005</v>
      </c>
      <c r="I6" s="48">
        <v>21.2</v>
      </c>
      <c r="J6" s="48">
        <v>-13.3</v>
      </c>
      <c r="K6" s="51">
        <v>0.01</v>
      </c>
      <c r="L6" s="18" t="s">
        <v>147</v>
      </c>
    </row>
    <row r="7" spans="2:13" x14ac:dyDescent="0.4">
      <c r="B7" s="26">
        <v>2</v>
      </c>
      <c r="C7" s="27" t="s">
        <v>103</v>
      </c>
      <c r="D7" s="27" t="s">
        <v>434</v>
      </c>
      <c r="E7" s="27" t="s">
        <v>435</v>
      </c>
      <c r="F7" s="27" t="s">
        <v>121</v>
      </c>
      <c r="G7" s="49">
        <v>1734.5</v>
      </c>
      <c r="H7" s="49">
        <v>697.6</v>
      </c>
      <c r="I7" s="49">
        <v>36.5</v>
      </c>
      <c r="J7" s="49">
        <v>-5.5</v>
      </c>
      <c r="K7" s="52">
        <v>0.02</v>
      </c>
      <c r="L7" s="30" t="s">
        <v>147</v>
      </c>
    </row>
    <row r="8" spans="2:13" x14ac:dyDescent="0.4">
      <c r="B8" s="35">
        <v>2</v>
      </c>
      <c r="C8" s="36" t="s">
        <v>103</v>
      </c>
      <c r="D8" s="36" t="s">
        <v>490</v>
      </c>
      <c r="E8" s="36" t="s">
        <v>491</v>
      </c>
      <c r="F8" s="36" t="s">
        <v>121</v>
      </c>
      <c r="G8" s="50">
        <v>2711</v>
      </c>
      <c r="H8" s="50">
        <v>155.1</v>
      </c>
      <c r="I8" s="50">
        <v>64.3</v>
      </c>
      <c r="J8" s="50">
        <v>-80.2</v>
      </c>
      <c r="K8" s="53">
        <v>0.02</v>
      </c>
      <c r="L8" s="39" t="s">
        <v>147</v>
      </c>
    </row>
    <row r="9" spans="2:13" x14ac:dyDescent="0.4">
      <c r="B9" s="26">
        <v>4</v>
      </c>
      <c r="C9" s="27" t="s">
        <v>103</v>
      </c>
      <c r="D9" s="27" t="s">
        <v>492</v>
      </c>
      <c r="E9" s="27" t="s">
        <v>493</v>
      </c>
      <c r="F9" s="27" t="s">
        <v>121</v>
      </c>
      <c r="G9" s="49">
        <v>643.1</v>
      </c>
      <c r="H9" s="49">
        <v>266.89999999999998</v>
      </c>
      <c r="I9" s="49">
        <v>28.9</v>
      </c>
      <c r="J9" s="49">
        <v>-13.9</v>
      </c>
      <c r="K9" s="52">
        <v>0.04</v>
      </c>
      <c r="L9" s="30" t="s">
        <v>147</v>
      </c>
    </row>
    <row r="10" spans="2:13" x14ac:dyDescent="0.4">
      <c r="B10" s="35">
        <v>4</v>
      </c>
      <c r="C10" s="36" t="s">
        <v>103</v>
      </c>
      <c r="D10" s="36" t="s">
        <v>408</v>
      </c>
      <c r="E10" s="36" t="s">
        <v>409</v>
      </c>
      <c r="F10" s="36" t="s">
        <v>121</v>
      </c>
      <c r="G10" s="50">
        <v>6713.6</v>
      </c>
      <c r="H10" s="50">
        <v>2187.5</v>
      </c>
      <c r="I10" s="50">
        <v>284.2</v>
      </c>
      <c r="J10" s="50">
        <v>44.1</v>
      </c>
      <c r="K10" s="53">
        <v>0.04</v>
      </c>
      <c r="L10" s="39" t="s">
        <v>147</v>
      </c>
    </row>
    <row r="11" spans="2:13" x14ac:dyDescent="0.4">
      <c r="B11" s="26">
        <v>4</v>
      </c>
      <c r="C11" s="27" t="s">
        <v>103</v>
      </c>
      <c r="D11" s="27" t="s">
        <v>414</v>
      </c>
      <c r="E11" s="27" t="s">
        <v>415</v>
      </c>
      <c r="F11" s="27" t="s">
        <v>121</v>
      </c>
      <c r="G11" s="49">
        <v>11601.4</v>
      </c>
      <c r="H11" s="49">
        <v>1572.6</v>
      </c>
      <c r="I11" s="49">
        <v>515.70000000000005</v>
      </c>
      <c r="J11" s="49">
        <v>-74.400000000000006</v>
      </c>
      <c r="K11" s="52">
        <v>0.04</v>
      </c>
      <c r="L11" s="30" t="s">
        <v>147</v>
      </c>
    </row>
    <row r="12" spans="2:13" x14ac:dyDescent="0.4">
      <c r="B12" s="35">
        <v>4</v>
      </c>
      <c r="C12" s="36" t="s">
        <v>103</v>
      </c>
      <c r="D12" s="36" t="s">
        <v>420</v>
      </c>
      <c r="E12" s="36" t="s">
        <v>421</v>
      </c>
      <c r="F12" s="36" t="s">
        <v>121</v>
      </c>
      <c r="G12" s="50">
        <v>6636.9</v>
      </c>
      <c r="H12" s="50">
        <v>1026.3</v>
      </c>
      <c r="I12" s="50">
        <v>284.39999999999998</v>
      </c>
      <c r="J12" s="50">
        <v>-70.3</v>
      </c>
      <c r="K12" s="53">
        <v>0.04</v>
      </c>
      <c r="L12" s="39" t="s">
        <v>164</v>
      </c>
    </row>
    <row r="13" spans="2:13" x14ac:dyDescent="0.4">
      <c r="B13" s="26">
        <v>4</v>
      </c>
      <c r="C13" s="27" t="s">
        <v>103</v>
      </c>
      <c r="D13" s="27" t="s">
        <v>494</v>
      </c>
      <c r="E13" s="27" t="s">
        <v>495</v>
      </c>
      <c r="F13" s="27" t="s">
        <v>121</v>
      </c>
      <c r="G13" s="49">
        <v>790.3</v>
      </c>
      <c r="H13" s="49">
        <v>69.400000000000006</v>
      </c>
      <c r="I13" s="49">
        <v>35.5</v>
      </c>
      <c r="J13" s="49">
        <v>3.3</v>
      </c>
      <c r="K13" s="52">
        <v>0.04</v>
      </c>
      <c r="L13" s="30" t="s">
        <v>147</v>
      </c>
    </row>
    <row r="14" spans="2:13" x14ac:dyDescent="0.4">
      <c r="B14" s="35">
        <v>9</v>
      </c>
      <c r="C14" s="36" t="s">
        <v>103</v>
      </c>
      <c r="D14" s="36" t="s">
        <v>496</v>
      </c>
      <c r="E14" s="36" t="s">
        <v>497</v>
      </c>
      <c r="F14" s="36" t="s">
        <v>121</v>
      </c>
      <c r="G14" s="50">
        <v>994.7</v>
      </c>
      <c r="H14" s="50">
        <v>157.5</v>
      </c>
      <c r="I14" s="50">
        <v>54.3</v>
      </c>
      <c r="J14" s="50">
        <v>-10</v>
      </c>
      <c r="K14" s="53">
        <v>0.05</v>
      </c>
      <c r="L14" s="39" t="s">
        <v>147</v>
      </c>
    </row>
    <row r="15" spans="2:13" x14ac:dyDescent="0.4">
      <c r="B15" s="26">
        <v>9</v>
      </c>
      <c r="C15" s="27" t="s">
        <v>103</v>
      </c>
      <c r="D15" s="27" t="s">
        <v>498</v>
      </c>
      <c r="E15" s="27" t="s">
        <v>499</v>
      </c>
      <c r="F15" s="27" t="s">
        <v>121</v>
      </c>
      <c r="G15" s="49">
        <v>1482.7</v>
      </c>
      <c r="H15" s="49">
        <v>235.5</v>
      </c>
      <c r="I15" s="49">
        <v>74.900000000000006</v>
      </c>
      <c r="J15" s="49">
        <v>-6.6</v>
      </c>
      <c r="K15" s="52">
        <v>0.05</v>
      </c>
      <c r="L15" s="30" t="s">
        <v>147</v>
      </c>
    </row>
    <row r="16" spans="2:13" x14ac:dyDescent="0.4">
      <c r="B16" s="35">
        <v>11</v>
      </c>
      <c r="C16" s="36" t="s">
        <v>103</v>
      </c>
      <c r="D16" s="36" t="s">
        <v>426</v>
      </c>
      <c r="E16" s="36" t="s">
        <v>427</v>
      </c>
      <c r="F16" s="36" t="s">
        <v>121</v>
      </c>
      <c r="G16" s="50">
        <v>3423.2</v>
      </c>
      <c r="H16" s="50">
        <v>905.3</v>
      </c>
      <c r="I16" s="50">
        <v>207.5</v>
      </c>
      <c r="J16" s="50">
        <v>15.5</v>
      </c>
      <c r="K16" s="53">
        <v>0.06</v>
      </c>
      <c r="L16" s="39" t="s">
        <v>147</v>
      </c>
    </row>
    <row r="17" spans="2:14" x14ac:dyDescent="0.4">
      <c r="B17" s="26">
        <v>11</v>
      </c>
      <c r="C17" s="27" t="s">
        <v>103</v>
      </c>
      <c r="D17" s="27" t="s">
        <v>418</v>
      </c>
      <c r="E17" s="27" t="s">
        <v>419</v>
      </c>
      <c r="F17" s="27" t="s">
        <v>106</v>
      </c>
      <c r="G17" s="49">
        <v>2702.2</v>
      </c>
      <c r="H17" s="49">
        <v>1071.0999999999999</v>
      </c>
      <c r="I17" s="49">
        <v>161.30000000000001</v>
      </c>
      <c r="J17" s="49">
        <v>-31.3</v>
      </c>
      <c r="K17" s="52">
        <v>0.06</v>
      </c>
      <c r="L17" s="30" t="s">
        <v>147</v>
      </c>
    </row>
    <row r="18" spans="2:14" x14ac:dyDescent="0.4">
      <c r="B18" s="35">
        <v>11</v>
      </c>
      <c r="C18" s="36" t="s">
        <v>103</v>
      </c>
      <c r="D18" s="36" t="s">
        <v>500</v>
      </c>
      <c r="E18" s="36" t="s">
        <v>501</v>
      </c>
      <c r="F18" s="36" t="s">
        <v>106</v>
      </c>
      <c r="G18" s="50">
        <v>4328.8</v>
      </c>
      <c r="H18" s="50">
        <v>326.8</v>
      </c>
      <c r="I18" s="50">
        <v>278.3</v>
      </c>
      <c r="J18" s="50">
        <v>-58.6</v>
      </c>
      <c r="K18" s="53">
        <v>0.06</v>
      </c>
      <c r="L18" s="39" t="s">
        <v>147</v>
      </c>
    </row>
    <row r="19" spans="2:14" x14ac:dyDescent="0.4">
      <c r="B19" s="26">
        <v>11</v>
      </c>
      <c r="C19" s="27" t="s">
        <v>103</v>
      </c>
      <c r="D19" s="27" t="s">
        <v>502</v>
      </c>
      <c r="E19" s="27" t="s">
        <v>503</v>
      </c>
      <c r="F19" s="27" t="s">
        <v>121</v>
      </c>
      <c r="G19" s="49">
        <v>358.6</v>
      </c>
      <c r="H19" s="49">
        <v>160</v>
      </c>
      <c r="I19" s="49">
        <v>23</v>
      </c>
      <c r="J19" s="49">
        <v>2.2000000000000002</v>
      </c>
      <c r="K19" s="52">
        <v>0.06</v>
      </c>
      <c r="L19" s="30" t="s">
        <v>147</v>
      </c>
    </row>
    <row r="20" spans="2:14" x14ac:dyDescent="0.4">
      <c r="B20" s="35">
        <v>11</v>
      </c>
      <c r="C20" s="36" t="s">
        <v>103</v>
      </c>
      <c r="D20" s="36" t="s">
        <v>504</v>
      </c>
      <c r="E20" s="36" t="s">
        <v>505</v>
      </c>
      <c r="F20" s="36" t="s">
        <v>121</v>
      </c>
      <c r="G20" s="50">
        <v>896.3</v>
      </c>
      <c r="H20" s="50">
        <v>462.4</v>
      </c>
      <c r="I20" s="50">
        <v>56.3</v>
      </c>
      <c r="J20" s="50">
        <v>12.2</v>
      </c>
      <c r="K20" s="53">
        <v>0.06</v>
      </c>
      <c r="L20" s="39" t="s">
        <v>147</v>
      </c>
    </row>
    <row r="21" spans="2:14" x14ac:dyDescent="0.4">
      <c r="B21" s="26">
        <v>16</v>
      </c>
      <c r="C21" s="27" t="s">
        <v>103</v>
      </c>
      <c r="D21" s="27" t="s">
        <v>506</v>
      </c>
      <c r="E21" s="27" t="s">
        <v>507</v>
      </c>
      <c r="F21" s="27" t="s">
        <v>121</v>
      </c>
      <c r="G21" s="49">
        <v>1249.4000000000001</v>
      </c>
      <c r="H21" s="49">
        <v>477.2</v>
      </c>
      <c r="I21" s="49">
        <v>83.5</v>
      </c>
      <c r="J21" s="49">
        <v>-11.3</v>
      </c>
      <c r="K21" s="52">
        <v>7.0000000000000007E-2</v>
      </c>
      <c r="L21" s="30" t="s">
        <v>147</v>
      </c>
    </row>
    <row r="22" spans="2:14" x14ac:dyDescent="0.4">
      <c r="B22" s="35">
        <v>16</v>
      </c>
      <c r="C22" s="36" t="s">
        <v>103</v>
      </c>
      <c r="D22" s="36" t="s">
        <v>508</v>
      </c>
      <c r="E22" s="36" t="s">
        <v>509</v>
      </c>
      <c r="F22" s="36" t="s">
        <v>121</v>
      </c>
      <c r="G22" s="50">
        <v>1202.3</v>
      </c>
      <c r="H22" s="50">
        <v>100.6</v>
      </c>
      <c r="I22" s="50">
        <v>80</v>
      </c>
      <c r="J22" s="50">
        <v>4</v>
      </c>
      <c r="K22" s="53">
        <v>7.0000000000000007E-2</v>
      </c>
      <c r="L22" s="39" t="s">
        <v>147</v>
      </c>
    </row>
    <row r="23" spans="2:14" x14ac:dyDescent="0.4">
      <c r="B23" s="26">
        <v>18</v>
      </c>
      <c r="C23" s="27" t="s">
        <v>103</v>
      </c>
      <c r="D23" s="27" t="s">
        <v>510</v>
      </c>
      <c r="E23" s="27" t="s">
        <v>511</v>
      </c>
      <c r="F23" s="27" t="s">
        <v>121</v>
      </c>
      <c r="G23" s="49">
        <v>358.3</v>
      </c>
      <c r="H23" s="49">
        <v>293.60000000000002</v>
      </c>
      <c r="I23" s="49">
        <v>27.2</v>
      </c>
      <c r="J23" s="49">
        <v>0.4</v>
      </c>
      <c r="K23" s="52">
        <v>0.08</v>
      </c>
      <c r="L23" s="30" t="s">
        <v>254</v>
      </c>
    </row>
    <row r="24" spans="2:14" x14ac:dyDescent="0.4">
      <c r="B24" s="35">
        <v>18</v>
      </c>
      <c r="C24" s="36" t="s">
        <v>103</v>
      </c>
      <c r="D24" s="36" t="s">
        <v>422</v>
      </c>
      <c r="E24" s="36" t="s">
        <v>423</v>
      </c>
      <c r="F24" s="36" t="s">
        <v>121</v>
      </c>
      <c r="G24" s="50">
        <v>4286.2</v>
      </c>
      <c r="H24" s="50">
        <v>986.9</v>
      </c>
      <c r="I24" s="50">
        <v>354</v>
      </c>
      <c r="J24" s="50">
        <v>138</v>
      </c>
      <c r="K24" s="53">
        <v>0.08</v>
      </c>
      <c r="L24" s="39" t="s">
        <v>147</v>
      </c>
    </row>
    <row r="25" spans="2:14" ht="19.5" thickBot="1" x14ac:dyDescent="0.45">
      <c r="B25" s="26">
        <v>18</v>
      </c>
      <c r="C25" s="27" t="s">
        <v>103</v>
      </c>
      <c r="D25" s="27" t="s">
        <v>512</v>
      </c>
      <c r="E25" s="27" t="s">
        <v>513</v>
      </c>
      <c r="F25" s="27" t="s">
        <v>121</v>
      </c>
      <c r="G25" s="49">
        <v>1678.2</v>
      </c>
      <c r="H25" s="49">
        <v>-3</v>
      </c>
      <c r="I25" s="49">
        <v>137.6</v>
      </c>
      <c r="J25" s="49">
        <v>-12.7</v>
      </c>
      <c r="K25" s="52">
        <v>0.08</v>
      </c>
      <c r="L25" s="30" t="s">
        <v>147</v>
      </c>
    </row>
    <row r="26" spans="2:14" ht="19.5" thickTop="1" x14ac:dyDescent="0.4">
      <c r="B26" s="14" t="s">
        <v>33</v>
      </c>
      <c r="C26" s="15" t="s">
        <v>33</v>
      </c>
      <c r="D26" s="15" t="s">
        <v>33</v>
      </c>
      <c r="E26" s="15" t="s">
        <v>33</v>
      </c>
      <c r="F26" s="15" t="s">
        <v>33</v>
      </c>
      <c r="G26" s="17" t="s">
        <v>33</v>
      </c>
      <c r="H26" s="17" t="s">
        <v>33</v>
      </c>
      <c r="I26" s="17" t="s">
        <v>33</v>
      </c>
      <c r="J26" s="17" t="s">
        <v>33</v>
      </c>
      <c r="K26" s="48" t="s">
        <v>33</v>
      </c>
      <c r="L26" s="18" t="s">
        <v>33</v>
      </c>
    </row>
    <row r="27" spans="2:14" x14ac:dyDescent="0.4">
      <c r="N27" s="62" t="s">
        <v>526</v>
      </c>
    </row>
  </sheetData>
  <mergeCells count="2">
    <mergeCell ref="B2:D3"/>
    <mergeCell ref="E2:H3"/>
  </mergeCells>
  <phoneticPr fontId="1"/>
  <conditionalFormatting sqref="B2:L26">
    <cfRule type="cellIs" dxfId="5" priority="3" operator="lessThan">
      <formula>0</formula>
    </cfRule>
  </conditionalFormatting>
  <conditionalFormatting sqref="M1:M3">
    <cfRule type="cellIs" dxfId="4" priority="2" operator="lessThan">
      <formula>0</formula>
    </cfRule>
  </conditionalFormatting>
  <conditionalFormatting sqref="N27">
    <cfRule type="cellIs" dxfId="3" priority="1" operator="lessThan">
      <formula>0</formula>
    </cfRule>
  </conditionalFormatting>
  <printOptions horizontalCentered="1"/>
  <pageMargins left="0.23622047244094491" right="0.23622047244094491" top="0.74803149606299213" bottom="0.74803149606299213" header="0.31496062992125984" footer="0.31496062992125984"/>
  <pageSetup paperSize="9" scale="70" fitToHeight="0" orientation="landscape" r:id="rId1"/>
  <headerFooter>
    <oddHeader>&amp;L&amp;F - &amp;A&amp;R&amp;D</oddHeader>
    <oddFooter>&amp;CCopyright(C) SBI Neotrade Securities Co., Ltd. All Rights Reserved.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EB00D-5979-4DC1-A0CC-9E922F24EBA7}">
  <sheetPr>
    <pageSetUpPr fitToPage="1"/>
  </sheetPr>
  <dimension ref="B2:J28"/>
  <sheetViews>
    <sheetView showGridLines="0" zoomScale="85" zoomScaleNormal="85" zoomScaleSheetLayoutView="75" workbookViewId="0">
      <selection activeCell="I28" sqref="I28"/>
    </sheetView>
  </sheetViews>
  <sheetFormatPr defaultRowHeight="18.75" x14ac:dyDescent="0.4"/>
  <cols>
    <col min="1" max="1" width="3.125" style="4" customWidth="1"/>
    <col min="2" max="2" width="10.625" style="4" customWidth="1"/>
    <col min="3" max="3" width="15.625" style="4" customWidth="1"/>
    <col min="4" max="4" width="24.125" style="4" customWidth="1"/>
    <col min="5" max="5" width="16.625" style="9" customWidth="1"/>
    <col min="6" max="6" width="25" style="9" customWidth="1"/>
    <col min="7" max="7" width="16.625" style="9" customWidth="1"/>
    <col min="8" max="8" width="21.75" style="4" customWidth="1"/>
    <col min="9" max="16384" width="9" style="4"/>
  </cols>
  <sheetData>
    <row r="2" spans="2:10" ht="18.75" customHeight="1" x14ac:dyDescent="0.4">
      <c r="B2" s="64" t="s">
        <v>5</v>
      </c>
      <c r="C2" s="65"/>
      <c r="D2" s="65"/>
      <c r="E2" s="70" t="s">
        <v>6</v>
      </c>
      <c r="F2" s="71"/>
      <c r="G2" s="71"/>
      <c r="H2" s="71"/>
      <c r="J2" s="62" t="s">
        <v>271</v>
      </c>
    </row>
    <row r="3" spans="2:10" ht="18" customHeight="1" x14ac:dyDescent="0.4">
      <c r="B3" s="67"/>
      <c r="C3" s="68"/>
      <c r="D3" s="68"/>
      <c r="E3" s="72"/>
      <c r="F3" s="73"/>
      <c r="G3" s="73"/>
      <c r="H3" s="73"/>
      <c r="J3" s="63" t="s">
        <v>272</v>
      </c>
    </row>
    <row r="4" spans="2:10" x14ac:dyDescent="0.4">
      <c r="B4" s="44" t="str">
        <f>_xll.SNT.StockRanking(TRUE,801,20,"ランキング順位@市場@銘柄名称@現在値@現値時刻@前日比@騰落率")</f>
        <v>=SNT.StockRanking(TRUE,801,20,"ランキング順位@市場@銘柄名称@現在値@現値時刻@前日比@騰落率")</v>
      </c>
      <c r="J4" s="63" t="s">
        <v>273</v>
      </c>
    </row>
    <row r="5" spans="2:10" s="9" customFormat="1" ht="36.75" thickBot="1" x14ac:dyDescent="0.45">
      <c r="B5" s="10" t="s">
        <v>90</v>
      </c>
      <c r="C5" s="11" t="s">
        <v>91</v>
      </c>
      <c r="D5" s="11" t="s">
        <v>93</v>
      </c>
      <c r="E5" s="11" t="s">
        <v>95</v>
      </c>
      <c r="F5" s="11" t="s">
        <v>96</v>
      </c>
      <c r="G5" s="11" t="s">
        <v>97</v>
      </c>
      <c r="H5" s="11" t="s">
        <v>98</v>
      </c>
    </row>
    <row r="6" spans="2:10" ht="19.5" thickTop="1" x14ac:dyDescent="0.4">
      <c r="B6" s="14">
        <v>1</v>
      </c>
      <c r="C6" s="15" t="s">
        <v>103</v>
      </c>
      <c r="D6" s="15" t="s">
        <v>221</v>
      </c>
      <c r="E6" s="51">
        <v>1720.92</v>
      </c>
      <c r="F6" s="18" t="s">
        <v>547</v>
      </c>
      <c r="G6" s="51">
        <v>41.35</v>
      </c>
      <c r="H6" s="55">
        <v>2.46</v>
      </c>
    </row>
    <row r="7" spans="2:10" x14ac:dyDescent="0.4">
      <c r="B7" s="26">
        <v>2</v>
      </c>
      <c r="C7" s="27" t="s">
        <v>103</v>
      </c>
      <c r="D7" s="27" t="s">
        <v>183</v>
      </c>
      <c r="E7" s="52">
        <v>324.5</v>
      </c>
      <c r="F7" s="30" t="s">
        <v>547</v>
      </c>
      <c r="G7" s="52">
        <v>6.72</v>
      </c>
      <c r="H7" s="56">
        <v>2.11</v>
      </c>
    </row>
    <row r="8" spans="2:10" x14ac:dyDescent="0.4">
      <c r="B8" s="35">
        <v>3</v>
      </c>
      <c r="C8" s="36" t="s">
        <v>103</v>
      </c>
      <c r="D8" s="36" t="s">
        <v>141</v>
      </c>
      <c r="E8" s="53">
        <v>525.13</v>
      </c>
      <c r="F8" s="39" t="s">
        <v>547</v>
      </c>
      <c r="G8" s="53">
        <v>7.47</v>
      </c>
      <c r="H8" s="57">
        <v>1.44</v>
      </c>
    </row>
    <row r="9" spans="2:10" x14ac:dyDescent="0.4">
      <c r="B9" s="26">
        <v>4</v>
      </c>
      <c r="C9" s="27" t="s">
        <v>103</v>
      </c>
      <c r="D9" s="27" t="s">
        <v>133</v>
      </c>
      <c r="E9" s="52">
        <v>858.72</v>
      </c>
      <c r="F9" s="30" t="s">
        <v>547</v>
      </c>
      <c r="G9" s="52">
        <v>11.49</v>
      </c>
      <c r="H9" s="56">
        <v>1.36</v>
      </c>
    </row>
    <row r="10" spans="2:10" x14ac:dyDescent="0.4">
      <c r="B10" s="35">
        <v>5</v>
      </c>
      <c r="C10" s="36" t="s">
        <v>103</v>
      </c>
      <c r="D10" s="36" t="s">
        <v>447</v>
      </c>
      <c r="E10" s="53">
        <v>2200.5300000000002</v>
      </c>
      <c r="F10" s="39" t="s">
        <v>547</v>
      </c>
      <c r="G10" s="53">
        <v>25.19</v>
      </c>
      <c r="H10" s="57">
        <v>1.1599999999999999</v>
      </c>
    </row>
    <row r="11" spans="2:10" x14ac:dyDescent="0.4">
      <c r="B11" s="26">
        <v>6</v>
      </c>
      <c r="C11" s="27" t="s">
        <v>103</v>
      </c>
      <c r="D11" s="27" t="s">
        <v>167</v>
      </c>
      <c r="E11" s="52">
        <v>1688.46</v>
      </c>
      <c r="F11" s="30" t="s">
        <v>547</v>
      </c>
      <c r="G11" s="52">
        <v>18.78</v>
      </c>
      <c r="H11" s="56">
        <v>1.1200000000000001</v>
      </c>
    </row>
    <row r="12" spans="2:10" x14ac:dyDescent="0.4">
      <c r="B12" s="35">
        <v>7</v>
      </c>
      <c r="C12" s="36" t="s">
        <v>103</v>
      </c>
      <c r="D12" s="36" t="s">
        <v>157</v>
      </c>
      <c r="E12" s="53">
        <v>651.08000000000004</v>
      </c>
      <c r="F12" s="39" t="s">
        <v>547</v>
      </c>
      <c r="G12" s="53">
        <v>7.16</v>
      </c>
      <c r="H12" s="57">
        <v>1.1100000000000001</v>
      </c>
    </row>
    <row r="13" spans="2:10" x14ac:dyDescent="0.4">
      <c r="B13" s="26">
        <v>8</v>
      </c>
      <c r="C13" s="27" t="s">
        <v>103</v>
      </c>
      <c r="D13" s="27" t="s">
        <v>515</v>
      </c>
      <c r="E13" s="52">
        <v>589.51</v>
      </c>
      <c r="F13" s="30" t="s">
        <v>547</v>
      </c>
      <c r="G13" s="52">
        <v>5.55</v>
      </c>
      <c r="H13" s="56">
        <v>0.95</v>
      </c>
    </row>
    <row r="14" spans="2:10" x14ac:dyDescent="0.4">
      <c r="B14" s="35">
        <v>9</v>
      </c>
      <c r="C14" s="36" t="s">
        <v>103</v>
      </c>
      <c r="D14" s="36" t="s">
        <v>514</v>
      </c>
      <c r="E14" s="53">
        <v>1486.11</v>
      </c>
      <c r="F14" s="39" t="s">
        <v>547</v>
      </c>
      <c r="G14" s="53">
        <v>12.11</v>
      </c>
      <c r="H14" s="57">
        <v>0.82</v>
      </c>
    </row>
    <row r="15" spans="2:10" x14ac:dyDescent="0.4">
      <c r="B15" s="26">
        <v>10</v>
      </c>
      <c r="C15" s="27" t="s">
        <v>103</v>
      </c>
      <c r="D15" s="27" t="s">
        <v>164</v>
      </c>
      <c r="E15" s="52">
        <v>1938.62</v>
      </c>
      <c r="F15" s="30" t="s">
        <v>547</v>
      </c>
      <c r="G15" s="52">
        <v>14.27</v>
      </c>
      <c r="H15" s="56">
        <v>0.74</v>
      </c>
    </row>
    <row r="16" spans="2:10" x14ac:dyDescent="0.4">
      <c r="B16" s="35">
        <v>11</v>
      </c>
      <c r="C16" s="36" t="s">
        <v>103</v>
      </c>
      <c r="D16" s="36" t="s">
        <v>111</v>
      </c>
      <c r="E16" s="53">
        <v>1443.41</v>
      </c>
      <c r="F16" s="39" t="s">
        <v>547</v>
      </c>
      <c r="G16" s="53">
        <v>10.44</v>
      </c>
      <c r="H16" s="57">
        <v>0.73</v>
      </c>
    </row>
    <row r="17" spans="2:9" x14ac:dyDescent="0.4">
      <c r="B17" s="26">
        <v>12</v>
      </c>
      <c r="C17" s="27" t="s">
        <v>103</v>
      </c>
      <c r="D17" s="27" t="s">
        <v>172</v>
      </c>
      <c r="E17" s="52">
        <v>1286.6199999999999</v>
      </c>
      <c r="F17" s="30" t="s">
        <v>547</v>
      </c>
      <c r="G17" s="52">
        <v>9.16</v>
      </c>
      <c r="H17" s="56">
        <v>0.72</v>
      </c>
    </row>
    <row r="18" spans="2:9" x14ac:dyDescent="0.4">
      <c r="B18" s="35">
        <v>13</v>
      </c>
      <c r="C18" s="36" t="s">
        <v>103</v>
      </c>
      <c r="D18" s="36" t="s">
        <v>176</v>
      </c>
      <c r="E18" s="53">
        <v>2619.88</v>
      </c>
      <c r="F18" s="39" t="s">
        <v>547</v>
      </c>
      <c r="G18" s="53">
        <v>15.54</v>
      </c>
      <c r="H18" s="57">
        <v>0.6</v>
      </c>
    </row>
    <row r="19" spans="2:9" x14ac:dyDescent="0.4">
      <c r="B19" s="26">
        <v>14</v>
      </c>
      <c r="C19" s="27" t="s">
        <v>103</v>
      </c>
      <c r="D19" s="27" t="s">
        <v>108</v>
      </c>
      <c r="E19" s="52">
        <v>3846.19</v>
      </c>
      <c r="F19" s="30" t="s">
        <v>547</v>
      </c>
      <c r="G19" s="52">
        <v>21.13</v>
      </c>
      <c r="H19" s="56">
        <v>0.55000000000000004</v>
      </c>
    </row>
    <row r="20" spans="2:9" x14ac:dyDescent="0.4">
      <c r="B20" s="35">
        <v>15</v>
      </c>
      <c r="C20" s="36" t="s">
        <v>103</v>
      </c>
      <c r="D20" s="36" t="s">
        <v>516</v>
      </c>
      <c r="E20" s="53">
        <v>12298.59</v>
      </c>
      <c r="F20" s="39" t="s">
        <v>547</v>
      </c>
      <c r="G20" s="53">
        <v>66.58</v>
      </c>
      <c r="H20" s="57">
        <v>0.54</v>
      </c>
    </row>
    <row r="21" spans="2:9" x14ac:dyDescent="0.4">
      <c r="B21" s="26">
        <v>16</v>
      </c>
      <c r="C21" s="27" t="s">
        <v>103</v>
      </c>
      <c r="D21" s="27" t="s">
        <v>365</v>
      </c>
      <c r="E21" s="52">
        <v>554.96</v>
      </c>
      <c r="F21" s="30" t="s">
        <v>547</v>
      </c>
      <c r="G21" s="52">
        <v>2.57</v>
      </c>
      <c r="H21" s="56">
        <v>0.47</v>
      </c>
    </row>
    <row r="22" spans="2:9" x14ac:dyDescent="0.4">
      <c r="B22" s="35">
        <v>17</v>
      </c>
      <c r="C22" s="36" t="s">
        <v>103</v>
      </c>
      <c r="D22" s="36" t="s">
        <v>548</v>
      </c>
      <c r="E22" s="53">
        <v>2656.87</v>
      </c>
      <c r="F22" s="39" t="s">
        <v>547</v>
      </c>
      <c r="G22" s="53">
        <v>10.050000000000001</v>
      </c>
      <c r="H22" s="57">
        <v>0.38</v>
      </c>
    </row>
    <row r="23" spans="2:9" x14ac:dyDescent="0.4">
      <c r="B23" s="26">
        <v>18</v>
      </c>
      <c r="C23" s="27" t="s">
        <v>103</v>
      </c>
      <c r="D23" s="27" t="s">
        <v>202</v>
      </c>
      <c r="E23" s="52">
        <v>4795.53</v>
      </c>
      <c r="F23" s="30" t="s">
        <v>547</v>
      </c>
      <c r="G23" s="52">
        <v>14.74</v>
      </c>
      <c r="H23" s="56">
        <v>0.31</v>
      </c>
    </row>
    <row r="24" spans="2:9" x14ac:dyDescent="0.4">
      <c r="B24" s="35">
        <v>19</v>
      </c>
      <c r="C24" s="36" t="s">
        <v>103</v>
      </c>
      <c r="D24" s="36" t="s">
        <v>113</v>
      </c>
      <c r="E24" s="53">
        <v>5919.51</v>
      </c>
      <c r="F24" s="39" t="s">
        <v>547</v>
      </c>
      <c r="G24" s="53">
        <v>13.13</v>
      </c>
      <c r="H24" s="57">
        <v>0.22</v>
      </c>
    </row>
    <row r="25" spans="2:9" ht="19.5" thickBot="1" x14ac:dyDescent="0.45">
      <c r="B25" s="26">
        <v>20</v>
      </c>
      <c r="C25" s="27" t="s">
        <v>103</v>
      </c>
      <c r="D25" s="27" t="s">
        <v>304</v>
      </c>
      <c r="E25" s="52">
        <v>3731.29</v>
      </c>
      <c r="F25" s="30" t="s">
        <v>547</v>
      </c>
      <c r="G25" s="52">
        <v>6.82</v>
      </c>
      <c r="H25" s="56">
        <v>0.18</v>
      </c>
    </row>
    <row r="26" spans="2:9" ht="19.5" thickTop="1" x14ac:dyDescent="0.4">
      <c r="B26" s="14" t="s">
        <v>33</v>
      </c>
      <c r="C26" s="15" t="s">
        <v>33</v>
      </c>
      <c r="D26" s="15" t="s">
        <v>33</v>
      </c>
      <c r="E26" s="17" t="s">
        <v>33</v>
      </c>
      <c r="F26" s="18" t="s">
        <v>33</v>
      </c>
      <c r="G26" s="51" t="s">
        <v>33</v>
      </c>
      <c r="H26" s="55" t="s">
        <v>33</v>
      </c>
    </row>
    <row r="28" spans="2:9" x14ac:dyDescent="0.4">
      <c r="I28" s="62" t="s">
        <v>526</v>
      </c>
    </row>
  </sheetData>
  <mergeCells count="2">
    <mergeCell ref="B2:D3"/>
    <mergeCell ref="E2:H3"/>
  </mergeCells>
  <phoneticPr fontId="1"/>
  <conditionalFormatting sqref="A1:XFD1 A5:XFD27 A2:I4 K2:XFD4 A29:XFD1048576 A28:H28 J28:XFD28">
    <cfRule type="cellIs" dxfId="2" priority="3" operator="lessThan">
      <formula>0</formula>
    </cfRule>
  </conditionalFormatting>
  <conditionalFormatting sqref="J2:J4">
    <cfRule type="cellIs" dxfId="1" priority="2" operator="lessThan">
      <formula>0</formula>
    </cfRule>
  </conditionalFormatting>
  <conditionalFormatting sqref="I28">
    <cfRule type="cellIs" dxfId="0" priority="1" operator="lessThan">
      <formula>0</formula>
    </cfRule>
  </conditionalFormatting>
  <printOptions horizontalCentered="1"/>
  <pageMargins left="0.23622047244094491" right="0.23622047244094491" top="0.74803149606299213" bottom="0.74803149606299213" header="0.31496062992125984" footer="0.31496062992125984"/>
  <pageSetup paperSize="9" scale="92" fitToHeight="0" orientation="landscape" r:id="rId1"/>
  <headerFooter>
    <oddHeader>&amp;L&amp;F - &amp;A&amp;R&amp;D</oddHeader>
    <oddFooter>&amp;CCopyright(C) SBI Neotrade Securities Co., Ltd. All Rights Reserved.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D3D12-7782-4230-87AC-86F4848543CA}">
  <sheetPr>
    <pageSetUpPr fitToPage="1"/>
  </sheetPr>
  <dimension ref="B2:Y27"/>
  <sheetViews>
    <sheetView showGridLines="0" zoomScale="80" zoomScaleNormal="80" zoomScaleSheetLayoutView="75" workbookViewId="0">
      <selection activeCell="AC12" sqref="AC12"/>
    </sheetView>
  </sheetViews>
  <sheetFormatPr defaultRowHeight="18.75" x14ac:dyDescent="0.4"/>
  <cols>
    <col min="1" max="1" width="3.125" style="4" customWidth="1"/>
    <col min="2" max="3" width="10.625" style="4" customWidth="1"/>
    <col min="4" max="4" width="15.625" style="4" customWidth="1"/>
    <col min="5" max="5" width="16" style="9" customWidth="1"/>
    <col min="6" max="6" width="14.75" style="4" customWidth="1"/>
    <col min="7" max="7" width="16.625" style="4" customWidth="1"/>
    <col min="8" max="8" width="22.25" style="9" bestFit="1" customWidth="1"/>
    <col min="9" max="9" width="16.625" style="4" customWidth="1"/>
    <col min="10" max="10" width="22.25" style="9" bestFit="1" customWidth="1"/>
    <col min="11" max="11" width="16.625" style="4" customWidth="1"/>
    <col min="12" max="12" width="16.625" style="9" customWidth="1"/>
    <col min="13" max="13" width="9.25" style="4" hidden="1" customWidth="1"/>
    <col min="14" max="17" width="16.625" style="4" hidden="1" customWidth="1"/>
    <col min="18" max="18" width="16.625" style="9" hidden="1" customWidth="1"/>
    <col min="19" max="23" width="16.625" style="4" hidden="1" customWidth="1"/>
    <col min="24" max="24" width="16.875" style="4" customWidth="1"/>
    <col min="25" max="25" width="16.625" style="4" customWidth="1"/>
    <col min="26" max="16384" width="9" style="4"/>
  </cols>
  <sheetData>
    <row r="2" spans="2:25" ht="18.75" customHeight="1" x14ac:dyDescent="0.4">
      <c r="B2" s="64" t="s">
        <v>46</v>
      </c>
      <c r="C2" s="65"/>
      <c r="D2" s="65"/>
      <c r="E2" s="66"/>
      <c r="F2" s="70" t="s">
        <v>47</v>
      </c>
      <c r="G2" s="71"/>
      <c r="H2" s="71"/>
      <c r="I2" s="71"/>
      <c r="J2" s="8"/>
      <c r="Y2" s="62" t="s">
        <v>271</v>
      </c>
    </row>
    <row r="3" spans="2:25" ht="18" customHeight="1" x14ac:dyDescent="0.4">
      <c r="B3" s="67"/>
      <c r="C3" s="68"/>
      <c r="D3" s="68"/>
      <c r="E3" s="69"/>
      <c r="F3" s="72"/>
      <c r="G3" s="73"/>
      <c r="H3" s="73"/>
      <c r="I3" s="73"/>
      <c r="J3" s="8"/>
      <c r="Y3" s="63" t="s">
        <v>272</v>
      </c>
    </row>
    <row r="4" spans="2:25" x14ac:dyDescent="0.4">
      <c r="B4" s="44" t="str">
        <f>_xll.SNT.StockRanking(TRUE,102,20,"ランキング順位@市場@銘柄コード@銘柄名称@上場部@現在値@現値時刻@前日比@騰落率@売買高@売買代金@売買高増加率@業種")</f>
        <v>=SNT.StockRanking(TRUE,102,20,"ランキング順位@市場@銘柄コード@銘柄名称@上場部@現在値@現値時刻@前日比@騰落率@売買高@売買代金@売買高増加率@業種")</v>
      </c>
      <c r="Y4" s="63" t="s">
        <v>273</v>
      </c>
    </row>
    <row r="5" spans="2:25" s="9" customFormat="1" ht="36.75" thickBot="1" x14ac:dyDescent="0.45">
      <c r="B5" s="10" t="s">
        <v>90</v>
      </c>
      <c r="C5" s="11" t="s">
        <v>91</v>
      </c>
      <c r="D5" s="11" t="s">
        <v>92</v>
      </c>
      <c r="E5" s="11" t="s">
        <v>93</v>
      </c>
      <c r="F5" s="11" t="s">
        <v>94</v>
      </c>
      <c r="G5" s="11" t="s">
        <v>95</v>
      </c>
      <c r="H5" s="11" t="s">
        <v>96</v>
      </c>
      <c r="I5" s="11" t="s">
        <v>97</v>
      </c>
      <c r="J5" s="11" t="s">
        <v>98</v>
      </c>
      <c r="K5" s="11" t="s">
        <v>99</v>
      </c>
      <c r="L5" s="11" t="s">
        <v>100</v>
      </c>
      <c r="M5" s="11" t="s">
        <v>101</v>
      </c>
      <c r="N5" s="11" t="s">
        <v>102</v>
      </c>
      <c r="O5" s="11" t="s">
        <v>54</v>
      </c>
      <c r="P5" s="11" t="s">
        <v>57</v>
      </c>
      <c r="Q5" s="11" t="s">
        <v>58</v>
      </c>
      <c r="R5" s="12" t="s">
        <v>7</v>
      </c>
      <c r="S5" s="12" t="s">
        <v>0</v>
      </c>
      <c r="T5" s="12" t="s">
        <v>1</v>
      </c>
      <c r="U5" s="12" t="s">
        <v>2</v>
      </c>
      <c r="V5" s="12" t="s">
        <v>3</v>
      </c>
      <c r="W5" s="13" t="s">
        <v>4</v>
      </c>
      <c r="X5" s="11" t="s">
        <v>37</v>
      </c>
    </row>
    <row r="6" spans="2:25" s="9" customFormat="1" ht="19.5" thickTop="1" x14ac:dyDescent="0.4">
      <c r="B6" s="14">
        <v>1</v>
      </c>
      <c r="C6" s="15" t="s">
        <v>103</v>
      </c>
      <c r="D6" s="15" t="s">
        <v>353</v>
      </c>
      <c r="E6" s="15" t="s">
        <v>354</v>
      </c>
      <c r="F6" s="15" t="s">
        <v>106</v>
      </c>
      <c r="G6" s="17">
        <v>280</v>
      </c>
      <c r="H6" s="18" t="s">
        <v>536</v>
      </c>
      <c r="I6" s="48">
        <v>80</v>
      </c>
      <c r="J6" s="45">
        <v>40</v>
      </c>
      <c r="K6" s="48">
        <v>10775.8</v>
      </c>
      <c r="L6" s="58">
        <v>2791.4180000000001</v>
      </c>
      <c r="M6" s="19"/>
      <c r="N6" s="20" t="s">
        <v>188</v>
      </c>
      <c r="O6" s="20"/>
      <c r="P6" s="20"/>
      <c r="Q6" s="21"/>
      <c r="R6" s="22"/>
      <c r="S6" s="23"/>
      <c r="T6" s="23"/>
      <c r="U6" s="23"/>
      <c r="V6" s="23"/>
      <c r="W6" s="24"/>
      <c r="X6" s="15" t="s">
        <v>38</v>
      </c>
    </row>
    <row r="7" spans="2:25" s="25" customFormat="1" x14ac:dyDescent="0.4">
      <c r="B7" s="26">
        <v>2</v>
      </c>
      <c r="C7" s="27" t="s">
        <v>103</v>
      </c>
      <c r="D7" s="27" t="s">
        <v>539</v>
      </c>
      <c r="E7" s="27" t="s">
        <v>540</v>
      </c>
      <c r="F7" s="27" t="s">
        <v>106</v>
      </c>
      <c r="G7" s="29">
        <v>201</v>
      </c>
      <c r="H7" s="30" t="s">
        <v>536</v>
      </c>
      <c r="I7" s="49">
        <v>50</v>
      </c>
      <c r="J7" s="46">
        <v>33.11</v>
      </c>
      <c r="K7" s="49">
        <v>1326.8</v>
      </c>
      <c r="L7" s="59">
        <v>266.68599999999998</v>
      </c>
      <c r="M7" s="31"/>
      <c r="N7" s="32" t="s">
        <v>176</v>
      </c>
      <c r="O7" s="32"/>
      <c r="P7" s="32"/>
      <c r="Q7" s="33"/>
      <c r="R7" s="32"/>
      <c r="S7" s="32"/>
      <c r="T7" s="32"/>
      <c r="U7" s="32"/>
      <c r="V7" s="32"/>
      <c r="W7" s="34"/>
      <c r="X7" s="27" t="s">
        <v>39</v>
      </c>
    </row>
    <row r="8" spans="2:25" x14ac:dyDescent="0.4">
      <c r="B8" s="35">
        <v>3</v>
      </c>
      <c r="C8" s="36" t="s">
        <v>103</v>
      </c>
      <c r="D8" s="36" t="s">
        <v>355</v>
      </c>
      <c r="E8" s="36" t="s">
        <v>356</v>
      </c>
      <c r="F8" s="36" t="s">
        <v>112</v>
      </c>
      <c r="G8" s="38">
        <v>322</v>
      </c>
      <c r="H8" s="39" t="s">
        <v>536</v>
      </c>
      <c r="I8" s="50">
        <v>80</v>
      </c>
      <c r="J8" s="47">
        <v>33.049999999999997</v>
      </c>
      <c r="K8" s="50">
        <v>4834.7</v>
      </c>
      <c r="L8" s="60">
        <v>1454.0930000000001</v>
      </c>
      <c r="M8" s="31"/>
      <c r="N8" s="32" t="s">
        <v>147</v>
      </c>
      <c r="O8" s="32"/>
      <c r="P8" s="32"/>
      <c r="Q8" s="33"/>
      <c r="R8" s="32"/>
      <c r="S8" s="32"/>
      <c r="T8" s="32"/>
      <c r="U8" s="32"/>
      <c r="V8" s="32"/>
      <c r="W8" s="34"/>
      <c r="X8" s="36" t="s">
        <v>40</v>
      </c>
    </row>
    <row r="9" spans="2:25" x14ac:dyDescent="0.4">
      <c r="B9" s="26">
        <v>4</v>
      </c>
      <c r="C9" s="27" t="s">
        <v>103</v>
      </c>
      <c r="D9" s="27" t="s">
        <v>541</v>
      </c>
      <c r="E9" s="27" t="s">
        <v>542</v>
      </c>
      <c r="F9" s="27" t="s">
        <v>112</v>
      </c>
      <c r="G9" s="29">
        <v>387</v>
      </c>
      <c r="H9" s="30" t="s">
        <v>536</v>
      </c>
      <c r="I9" s="49">
        <v>80</v>
      </c>
      <c r="J9" s="46">
        <v>26.05</v>
      </c>
      <c r="K9" s="49">
        <v>43.4</v>
      </c>
      <c r="L9" s="59">
        <v>16.795000000000002</v>
      </c>
      <c r="M9" s="31"/>
      <c r="N9" s="32" t="s">
        <v>304</v>
      </c>
      <c r="O9" s="32"/>
      <c r="P9" s="32"/>
      <c r="Q9" s="33"/>
      <c r="R9" s="32"/>
      <c r="S9" s="32"/>
      <c r="T9" s="32"/>
      <c r="U9" s="32"/>
      <c r="V9" s="32"/>
      <c r="W9" s="34"/>
      <c r="X9" s="27" t="s">
        <v>39</v>
      </c>
    </row>
    <row r="10" spans="2:25" x14ac:dyDescent="0.4">
      <c r="B10" s="35">
        <v>5</v>
      </c>
      <c r="C10" s="36" t="s">
        <v>103</v>
      </c>
      <c r="D10" s="36" t="s">
        <v>116</v>
      </c>
      <c r="E10" s="36" t="s">
        <v>117</v>
      </c>
      <c r="F10" s="36" t="s">
        <v>118</v>
      </c>
      <c r="G10" s="38">
        <v>5</v>
      </c>
      <c r="H10" s="39" t="s">
        <v>536</v>
      </c>
      <c r="I10" s="50">
        <v>1</v>
      </c>
      <c r="J10" s="47">
        <v>25</v>
      </c>
      <c r="K10" s="50">
        <v>761.75</v>
      </c>
      <c r="L10" s="60">
        <v>3.4089999999999998</v>
      </c>
      <c r="M10" s="31"/>
      <c r="N10" s="32" t="s">
        <v>113</v>
      </c>
      <c r="O10" s="32"/>
      <c r="P10" s="32"/>
      <c r="Q10" s="33"/>
      <c r="R10" s="32"/>
      <c r="S10" s="32"/>
      <c r="T10" s="32"/>
      <c r="U10" s="32"/>
      <c r="V10" s="32"/>
      <c r="W10" s="34"/>
      <c r="X10" s="36" t="s">
        <v>41</v>
      </c>
    </row>
    <row r="11" spans="2:25" x14ac:dyDescent="0.4">
      <c r="B11" s="26">
        <v>6</v>
      </c>
      <c r="C11" s="27" t="s">
        <v>103</v>
      </c>
      <c r="D11" s="27" t="s">
        <v>357</v>
      </c>
      <c r="E11" s="27" t="s">
        <v>358</v>
      </c>
      <c r="F11" s="27" t="s">
        <v>112</v>
      </c>
      <c r="G11" s="29">
        <v>3705</v>
      </c>
      <c r="H11" s="30" t="s">
        <v>536</v>
      </c>
      <c r="I11" s="49">
        <v>700</v>
      </c>
      <c r="J11" s="46">
        <v>23.29</v>
      </c>
      <c r="K11" s="49">
        <v>1155.5</v>
      </c>
      <c r="L11" s="59">
        <v>4190.8329999999996</v>
      </c>
      <c r="M11" s="31"/>
      <c r="N11" s="32" t="s">
        <v>197</v>
      </c>
      <c r="O11" s="32"/>
      <c r="P11" s="32"/>
      <c r="Q11" s="33"/>
      <c r="R11" s="32"/>
      <c r="S11" s="32"/>
      <c r="T11" s="32"/>
      <c r="U11" s="32"/>
      <c r="V11" s="32"/>
      <c r="W11" s="34"/>
      <c r="X11" s="27" t="s">
        <v>42</v>
      </c>
    </row>
    <row r="12" spans="2:25" x14ac:dyDescent="0.4">
      <c r="B12" s="35">
        <v>7</v>
      </c>
      <c r="C12" s="36" t="s">
        <v>103</v>
      </c>
      <c r="D12" s="36" t="s">
        <v>543</v>
      </c>
      <c r="E12" s="36" t="s">
        <v>544</v>
      </c>
      <c r="F12" s="36" t="s">
        <v>112</v>
      </c>
      <c r="G12" s="38">
        <v>2673</v>
      </c>
      <c r="H12" s="39" t="s">
        <v>536</v>
      </c>
      <c r="I12" s="50">
        <v>500</v>
      </c>
      <c r="J12" s="47">
        <v>23</v>
      </c>
      <c r="K12" s="50">
        <v>72.8</v>
      </c>
      <c r="L12" s="60">
        <v>194.59399999999999</v>
      </c>
      <c r="M12" s="31"/>
      <c r="N12" s="32" t="s">
        <v>113</v>
      </c>
      <c r="O12" s="32"/>
      <c r="P12" s="32"/>
      <c r="Q12" s="33"/>
      <c r="R12" s="32"/>
      <c r="S12" s="32"/>
      <c r="T12" s="32"/>
      <c r="U12" s="32"/>
      <c r="V12" s="32"/>
      <c r="W12" s="34"/>
      <c r="X12" s="36" t="s">
        <v>43</v>
      </c>
    </row>
    <row r="13" spans="2:25" x14ac:dyDescent="0.4">
      <c r="B13" s="26">
        <v>8</v>
      </c>
      <c r="C13" s="27" t="s">
        <v>103</v>
      </c>
      <c r="D13" s="27" t="s">
        <v>359</v>
      </c>
      <c r="E13" s="27" t="s">
        <v>360</v>
      </c>
      <c r="F13" s="27" t="s">
        <v>112</v>
      </c>
      <c r="G13" s="29">
        <v>1250</v>
      </c>
      <c r="H13" s="30" t="s">
        <v>536</v>
      </c>
      <c r="I13" s="49">
        <v>227</v>
      </c>
      <c r="J13" s="46">
        <v>22.18</v>
      </c>
      <c r="K13" s="49">
        <v>469.7</v>
      </c>
      <c r="L13" s="59">
        <v>597.35299999999995</v>
      </c>
      <c r="M13" s="31"/>
      <c r="N13" s="32" t="s">
        <v>147</v>
      </c>
      <c r="O13" s="32"/>
      <c r="P13" s="32"/>
      <c r="Q13" s="33"/>
      <c r="R13" s="32"/>
      <c r="S13" s="32"/>
      <c r="T13" s="32"/>
      <c r="U13" s="32"/>
      <c r="V13" s="32"/>
      <c r="W13" s="34"/>
      <c r="X13" s="27" t="s">
        <v>39</v>
      </c>
    </row>
    <row r="14" spans="2:25" x14ac:dyDescent="0.4">
      <c r="B14" s="35">
        <v>9</v>
      </c>
      <c r="C14" s="36" t="s">
        <v>103</v>
      </c>
      <c r="D14" s="36" t="s">
        <v>363</v>
      </c>
      <c r="E14" s="36" t="s">
        <v>364</v>
      </c>
      <c r="F14" s="36" t="s">
        <v>106</v>
      </c>
      <c r="G14" s="38">
        <v>645</v>
      </c>
      <c r="H14" s="39" t="s">
        <v>536</v>
      </c>
      <c r="I14" s="50">
        <v>100</v>
      </c>
      <c r="J14" s="47">
        <v>18.34</v>
      </c>
      <c r="K14" s="50">
        <v>3244.8</v>
      </c>
      <c r="L14" s="60">
        <v>1991.951</v>
      </c>
      <c r="M14" s="31"/>
      <c r="N14" s="32" t="s">
        <v>365</v>
      </c>
      <c r="O14" s="32"/>
      <c r="P14" s="32"/>
      <c r="Q14" s="33"/>
      <c r="R14" s="32"/>
      <c r="S14" s="32"/>
      <c r="T14" s="32"/>
      <c r="U14" s="32"/>
      <c r="V14" s="32"/>
      <c r="W14" s="34"/>
      <c r="X14" s="36" t="s">
        <v>41</v>
      </c>
    </row>
    <row r="15" spans="2:25" x14ac:dyDescent="0.4">
      <c r="B15" s="26">
        <v>10</v>
      </c>
      <c r="C15" s="27" t="s">
        <v>103</v>
      </c>
      <c r="D15" s="27" t="s">
        <v>372</v>
      </c>
      <c r="E15" s="27" t="s">
        <v>373</v>
      </c>
      <c r="F15" s="27" t="s">
        <v>112</v>
      </c>
      <c r="G15" s="29">
        <v>1007</v>
      </c>
      <c r="H15" s="30" t="s">
        <v>536</v>
      </c>
      <c r="I15" s="49">
        <v>150</v>
      </c>
      <c r="J15" s="46">
        <v>17.5</v>
      </c>
      <c r="K15" s="49">
        <v>562.1</v>
      </c>
      <c r="L15" s="59">
        <v>532.35599999999999</v>
      </c>
      <c r="M15" s="31"/>
      <c r="N15" s="32" t="s">
        <v>113</v>
      </c>
      <c r="O15" s="32"/>
      <c r="P15" s="32"/>
      <c r="Q15" s="33"/>
      <c r="R15" s="32"/>
      <c r="S15" s="32"/>
      <c r="T15" s="32"/>
      <c r="U15" s="32"/>
      <c r="V15" s="32"/>
      <c r="W15" s="34"/>
      <c r="X15" s="27" t="s">
        <v>41</v>
      </c>
    </row>
    <row r="16" spans="2:25" x14ac:dyDescent="0.4">
      <c r="B16" s="35">
        <v>11</v>
      </c>
      <c r="C16" s="36" t="s">
        <v>103</v>
      </c>
      <c r="D16" s="36" t="s">
        <v>545</v>
      </c>
      <c r="E16" s="36" t="s">
        <v>546</v>
      </c>
      <c r="F16" s="36" t="s">
        <v>121</v>
      </c>
      <c r="G16" s="38">
        <v>1027</v>
      </c>
      <c r="H16" s="39" t="s">
        <v>536</v>
      </c>
      <c r="I16" s="50">
        <v>150</v>
      </c>
      <c r="J16" s="47">
        <v>17.100000000000001</v>
      </c>
      <c r="K16" s="50">
        <v>157.19999999999999</v>
      </c>
      <c r="L16" s="60">
        <v>161.44399999999999</v>
      </c>
      <c r="M16" s="31"/>
      <c r="N16" s="32" t="s">
        <v>107</v>
      </c>
      <c r="O16" s="32"/>
      <c r="P16" s="32"/>
      <c r="Q16" s="33"/>
      <c r="R16" s="32"/>
      <c r="S16" s="32"/>
      <c r="T16" s="32"/>
      <c r="U16" s="32"/>
      <c r="V16" s="32"/>
      <c r="W16" s="34"/>
      <c r="X16" s="36" t="s">
        <v>41</v>
      </c>
    </row>
    <row r="17" spans="2:25" x14ac:dyDescent="0.4">
      <c r="B17" s="26">
        <v>12</v>
      </c>
      <c r="C17" s="27" t="s">
        <v>103</v>
      </c>
      <c r="D17" s="27" t="s">
        <v>366</v>
      </c>
      <c r="E17" s="27" t="s">
        <v>367</v>
      </c>
      <c r="F17" s="27" t="s">
        <v>112</v>
      </c>
      <c r="G17" s="29">
        <v>704</v>
      </c>
      <c r="H17" s="30" t="s">
        <v>536</v>
      </c>
      <c r="I17" s="49">
        <v>100</v>
      </c>
      <c r="J17" s="46">
        <v>16.55</v>
      </c>
      <c r="K17" s="49">
        <v>152</v>
      </c>
      <c r="L17" s="59">
        <v>103.85599999999999</v>
      </c>
      <c r="M17" s="31"/>
      <c r="N17" s="32" t="s">
        <v>113</v>
      </c>
      <c r="O17" s="32"/>
      <c r="P17" s="32"/>
      <c r="Q17" s="33"/>
      <c r="R17" s="32"/>
      <c r="S17" s="32"/>
      <c r="T17" s="32"/>
      <c r="U17" s="32"/>
      <c r="V17" s="32"/>
      <c r="W17" s="34"/>
      <c r="X17" s="27" t="s">
        <v>41</v>
      </c>
    </row>
    <row r="18" spans="2:25" x14ac:dyDescent="0.4">
      <c r="B18" s="35">
        <v>13</v>
      </c>
      <c r="C18" s="36" t="s">
        <v>103</v>
      </c>
      <c r="D18" s="36" t="s">
        <v>368</v>
      </c>
      <c r="E18" s="36" t="s">
        <v>369</v>
      </c>
      <c r="F18" s="36" t="s">
        <v>106</v>
      </c>
      <c r="G18" s="38">
        <v>564</v>
      </c>
      <c r="H18" s="39" t="s">
        <v>536</v>
      </c>
      <c r="I18" s="50">
        <v>80</v>
      </c>
      <c r="J18" s="47">
        <v>16.52</v>
      </c>
      <c r="K18" s="50">
        <v>2054.9</v>
      </c>
      <c r="L18" s="60">
        <v>1121.414</v>
      </c>
      <c r="M18" s="31"/>
      <c r="N18" s="32" t="s">
        <v>113</v>
      </c>
      <c r="O18" s="32"/>
      <c r="P18" s="32"/>
      <c r="Q18" s="33"/>
      <c r="R18" s="32"/>
      <c r="S18" s="32"/>
      <c r="T18" s="32"/>
      <c r="U18" s="32"/>
      <c r="V18" s="32"/>
      <c r="W18" s="34"/>
      <c r="X18" s="36" t="s">
        <v>41</v>
      </c>
    </row>
    <row r="19" spans="2:25" x14ac:dyDescent="0.4">
      <c r="B19" s="26">
        <v>14</v>
      </c>
      <c r="C19" s="27" t="s">
        <v>103</v>
      </c>
      <c r="D19" s="27" t="s">
        <v>370</v>
      </c>
      <c r="E19" s="27" t="s">
        <v>371</v>
      </c>
      <c r="F19" s="27" t="s">
        <v>106</v>
      </c>
      <c r="G19" s="29">
        <v>5100</v>
      </c>
      <c r="H19" s="30" t="s">
        <v>536</v>
      </c>
      <c r="I19" s="49">
        <v>700</v>
      </c>
      <c r="J19" s="46">
        <v>15.9</v>
      </c>
      <c r="K19" s="49">
        <v>88.7</v>
      </c>
      <c r="L19" s="59">
        <v>452.34</v>
      </c>
      <c r="M19" s="31"/>
      <c r="N19" s="32" t="s">
        <v>152</v>
      </c>
      <c r="O19" s="32"/>
      <c r="P19" s="32"/>
      <c r="Q19" s="33"/>
      <c r="R19" s="32"/>
      <c r="S19" s="32"/>
      <c r="T19" s="32"/>
      <c r="U19" s="32"/>
      <c r="V19" s="32"/>
      <c r="W19" s="34"/>
      <c r="X19" s="27" t="s">
        <v>39</v>
      </c>
    </row>
    <row r="20" spans="2:25" x14ac:dyDescent="0.4">
      <c r="B20" s="35">
        <v>15</v>
      </c>
      <c r="C20" s="36" t="s">
        <v>103</v>
      </c>
      <c r="D20" s="36" t="s">
        <v>219</v>
      </c>
      <c r="E20" s="36" t="s">
        <v>220</v>
      </c>
      <c r="F20" s="36" t="s">
        <v>112</v>
      </c>
      <c r="G20" s="38">
        <v>730</v>
      </c>
      <c r="H20" s="39" t="s">
        <v>536</v>
      </c>
      <c r="I20" s="50">
        <v>100</v>
      </c>
      <c r="J20" s="47">
        <v>15.87</v>
      </c>
      <c r="K20" s="50">
        <v>323.2</v>
      </c>
      <c r="L20" s="60">
        <v>230.321</v>
      </c>
      <c r="M20" s="31"/>
      <c r="N20" s="32" t="s">
        <v>107</v>
      </c>
      <c r="O20" s="32"/>
      <c r="P20" s="32"/>
      <c r="Q20" s="33"/>
      <c r="R20" s="32"/>
      <c r="S20" s="32"/>
      <c r="T20" s="32"/>
      <c r="U20" s="32"/>
      <c r="V20" s="32"/>
      <c r="W20" s="34"/>
      <c r="X20" s="36" t="s">
        <v>41</v>
      </c>
    </row>
    <row r="21" spans="2:25" x14ac:dyDescent="0.4">
      <c r="B21" s="26">
        <v>16</v>
      </c>
      <c r="C21" s="27" t="s">
        <v>103</v>
      </c>
      <c r="D21" s="27" t="s">
        <v>374</v>
      </c>
      <c r="E21" s="27" t="s">
        <v>375</v>
      </c>
      <c r="F21" s="27" t="s">
        <v>112</v>
      </c>
      <c r="G21" s="29">
        <v>1142</v>
      </c>
      <c r="H21" s="30" t="s">
        <v>536</v>
      </c>
      <c r="I21" s="49">
        <v>150</v>
      </c>
      <c r="J21" s="46">
        <v>15.12</v>
      </c>
      <c r="K21" s="49">
        <v>278.39999999999998</v>
      </c>
      <c r="L21" s="59">
        <v>317.43400000000003</v>
      </c>
      <c r="M21" s="31"/>
      <c r="N21" s="32" t="s">
        <v>113</v>
      </c>
      <c r="O21" s="32"/>
      <c r="P21" s="32"/>
      <c r="Q21" s="33"/>
      <c r="R21" s="32"/>
      <c r="S21" s="32"/>
      <c r="T21" s="32"/>
      <c r="U21" s="32"/>
      <c r="V21" s="32"/>
      <c r="W21" s="34"/>
      <c r="X21" s="27" t="s">
        <v>44</v>
      </c>
    </row>
    <row r="22" spans="2:25" x14ac:dyDescent="0.4">
      <c r="B22" s="35">
        <v>17</v>
      </c>
      <c r="C22" s="36" t="s">
        <v>103</v>
      </c>
      <c r="D22" s="36" t="s">
        <v>361</v>
      </c>
      <c r="E22" s="36" t="s">
        <v>362</v>
      </c>
      <c r="F22" s="36" t="s">
        <v>106</v>
      </c>
      <c r="G22" s="38">
        <v>46</v>
      </c>
      <c r="H22" s="39" t="s">
        <v>536</v>
      </c>
      <c r="I22" s="50">
        <v>6</v>
      </c>
      <c r="J22" s="47">
        <v>15</v>
      </c>
      <c r="K22" s="50">
        <v>9292.9</v>
      </c>
      <c r="L22" s="60">
        <v>413.91199999999998</v>
      </c>
      <c r="M22" s="31"/>
      <c r="N22" s="32" t="s">
        <v>221</v>
      </c>
      <c r="O22" s="32"/>
      <c r="P22" s="32"/>
      <c r="Q22" s="33"/>
      <c r="R22" s="32"/>
      <c r="S22" s="32"/>
      <c r="T22" s="32"/>
      <c r="U22" s="32"/>
      <c r="V22" s="32"/>
      <c r="W22" s="34"/>
      <c r="X22" s="36" t="s">
        <v>41</v>
      </c>
    </row>
    <row r="23" spans="2:25" x14ac:dyDescent="0.4">
      <c r="B23" s="26">
        <v>18</v>
      </c>
      <c r="C23" s="27" t="s">
        <v>103</v>
      </c>
      <c r="D23" s="27" t="s">
        <v>109</v>
      </c>
      <c r="E23" s="27" t="s">
        <v>110</v>
      </c>
      <c r="F23" s="27" t="s">
        <v>106</v>
      </c>
      <c r="G23" s="29">
        <v>155</v>
      </c>
      <c r="H23" s="30" t="s">
        <v>536</v>
      </c>
      <c r="I23" s="49">
        <v>20</v>
      </c>
      <c r="J23" s="46">
        <v>14.81</v>
      </c>
      <c r="K23" s="49">
        <v>11277.3</v>
      </c>
      <c r="L23" s="59">
        <v>1803.954</v>
      </c>
      <c r="M23" s="31"/>
      <c r="N23" s="32" t="s">
        <v>111</v>
      </c>
      <c r="O23" s="32"/>
      <c r="P23" s="32"/>
      <c r="Q23" s="33"/>
      <c r="R23" s="32"/>
      <c r="S23" s="32"/>
      <c r="T23" s="32"/>
      <c r="U23" s="32"/>
      <c r="V23" s="32"/>
      <c r="W23" s="34"/>
      <c r="X23" s="27" t="s">
        <v>40</v>
      </c>
    </row>
    <row r="24" spans="2:25" x14ac:dyDescent="0.4">
      <c r="B24" s="35">
        <v>19</v>
      </c>
      <c r="C24" s="36" t="s">
        <v>103</v>
      </c>
      <c r="D24" s="36" t="s">
        <v>189</v>
      </c>
      <c r="E24" s="36" t="s">
        <v>190</v>
      </c>
      <c r="F24" s="36" t="s">
        <v>106</v>
      </c>
      <c r="G24" s="38">
        <v>8</v>
      </c>
      <c r="H24" s="39" t="s">
        <v>536</v>
      </c>
      <c r="I24" s="50">
        <v>1</v>
      </c>
      <c r="J24" s="47">
        <v>14.28</v>
      </c>
      <c r="K24" s="50">
        <v>60272.5</v>
      </c>
      <c r="L24" s="60">
        <v>481.99200000000002</v>
      </c>
      <c r="M24" s="31"/>
      <c r="N24" s="32" t="s">
        <v>164</v>
      </c>
      <c r="O24" s="32"/>
      <c r="P24" s="32"/>
      <c r="Q24" s="33"/>
      <c r="R24" s="32"/>
      <c r="S24" s="32"/>
      <c r="T24" s="32"/>
      <c r="U24" s="32"/>
      <c r="V24" s="32"/>
      <c r="W24" s="34"/>
      <c r="X24" s="36" t="s">
        <v>44</v>
      </c>
    </row>
    <row r="25" spans="2:25" ht="19.5" thickBot="1" x14ac:dyDescent="0.45">
      <c r="B25" s="26">
        <v>20</v>
      </c>
      <c r="C25" s="27" t="s">
        <v>103</v>
      </c>
      <c r="D25" s="27" t="s">
        <v>376</v>
      </c>
      <c r="E25" s="27" t="s">
        <v>377</v>
      </c>
      <c r="F25" s="27" t="s">
        <v>121</v>
      </c>
      <c r="G25" s="29">
        <v>387</v>
      </c>
      <c r="H25" s="30" t="s">
        <v>536</v>
      </c>
      <c r="I25" s="49">
        <v>48</v>
      </c>
      <c r="J25" s="46">
        <v>14.15</v>
      </c>
      <c r="K25" s="49">
        <v>5568</v>
      </c>
      <c r="L25" s="59">
        <v>2173.3139999999999</v>
      </c>
      <c r="M25" s="40"/>
      <c r="N25" s="41" t="s">
        <v>304</v>
      </c>
      <c r="O25" s="41"/>
      <c r="P25" s="41"/>
      <c r="Q25" s="42"/>
      <c r="R25" s="41"/>
      <c r="S25" s="41"/>
      <c r="T25" s="41"/>
      <c r="U25" s="41"/>
      <c r="V25" s="41"/>
      <c r="W25" s="43"/>
      <c r="X25" s="27" t="s">
        <v>45</v>
      </c>
    </row>
    <row r="26" spans="2:25" ht="19.5" thickTop="1" x14ac:dyDescent="0.4">
      <c r="B26" s="14" t="s">
        <v>33</v>
      </c>
      <c r="C26" s="15" t="s">
        <v>33</v>
      </c>
      <c r="D26" s="15" t="s">
        <v>33</v>
      </c>
      <c r="E26" s="15" t="s">
        <v>33</v>
      </c>
      <c r="F26" s="15" t="s">
        <v>33</v>
      </c>
      <c r="G26" s="17" t="s">
        <v>33</v>
      </c>
      <c r="H26" s="18" t="s">
        <v>33</v>
      </c>
      <c r="I26" s="48" t="s">
        <v>33</v>
      </c>
      <c r="J26" s="45" t="s">
        <v>33</v>
      </c>
      <c r="K26" s="48" t="s">
        <v>33</v>
      </c>
      <c r="L26" s="58" t="s">
        <v>33</v>
      </c>
      <c r="M26" s="4" t="s">
        <v>33</v>
      </c>
      <c r="N26" s="4" t="s">
        <v>33</v>
      </c>
      <c r="X26" s="15"/>
    </row>
    <row r="27" spans="2:25" x14ac:dyDescent="0.4">
      <c r="Y27" s="62" t="s">
        <v>526</v>
      </c>
    </row>
  </sheetData>
  <mergeCells count="2">
    <mergeCell ref="B2:E3"/>
    <mergeCell ref="F2:I3"/>
  </mergeCells>
  <phoneticPr fontId="1"/>
  <conditionalFormatting sqref="A1:XFD1048576">
    <cfRule type="cellIs" dxfId="43" priority="1" operator="lessThan">
      <formula>0</formula>
    </cfRule>
  </conditionalFormatting>
  <printOptions horizontalCentered="1"/>
  <pageMargins left="0.23622047244094491" right="0.23622047244094491" top="0.74803149606299213" bottom="0.74803149606299213" header="0.31496062992125984" footer="0.31496062992125984"/>
  <pageSetup paperSize="9" scale="58" fitToHeight="0" orientation="landscape" r:id="rId1"/>
  <headerFooter>
    <oddHeader>&amp;L&amp;F - &amp;A&amp;R&amp;D</oddHeader>
    <oddFooter>&amp;CCopyright(C) SBI Neotrade Securities Co., Ltd. All Rights Reserved.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FAA37-4BA4-42C6-8DE0-7D5EED40F37D}">
  <sheetPr>
    <pageSetUpPr fitToPage="1"/>
  </sheetPr>
  <dimension ref="B2:Z27"/>
  <sheetViews>
    <sheetView showGridLines="0" zoomScale="80" zoomScaleNormal="80" zoomScaleSheetLayoutView="75" workbookViewId="0">
      <selection activeCell="Z27" sqref="Z27"/>
    </sheetView>
  </sheetViews>
  <sheetFormatPr defaultRowHeight="18.75" x14ac:dyDescent="0.4"/>
  <cols>
    <col min="1" max="1" width="3.125" style="4" customWidth="1"/>
    <col min="2" max="2" width="10.625" style="4" customWidth="1"/>
    <col min="3" max="3" width="15.625" style="4" customWidth="1"/>
    <col min="4" max="4" width="16" style="9" customWidth="1"/>
    <col min="5" max="5" width="16.625" style="4" customWidth="1"/>
    <col min="6" max="6" width="13.625" style="4" customWidth="1"/>
    <col min="7" max="7" width="16.625" style="9" customWidth="1"/>
    <col min="8" max="8" width="22.25" style="9" bestFit="1" customWidth="1"/>
    <col min="9" max="9" width="16.625" style="9" customWidth="1"/>
    <col min="10" max="10" width="20.5" style="4" bestFit="1" customWidth="1"/>
    <col min="11" max="11" width="16.625" style="9" customWidth="1"/>
    <col min="12" max="12" width="16.625" style="4" customWidth="1"/>
    <col min="13" max="16" width="16.625" style="4" hidden="1" customWidth="1"/>
    <col min="17" max="17" width="16.625" style="9" hidden="1" customWidth="1"/>
    <col min="18" max="23" width="16.625" style="4" hidden="1" customWidth="1"/>
    <col min="24" max="24" width="16.625" style="4" customWidth="1"/>
    <col min="25" max="16384" width="9" style="4"/>
  </cols>
  <sheetData>
    <row r="2" spans="2:25" ht="18.75" customHeight="1" x14ac:dyDescent="0.4">
      <c r="B2" s="64" t="s">
        <v>48</v>
      </c>
      <c r="C2" s="65"/>
      <c r="D2" s="65"/>
      <c r="E2" s="70" t="s">
        <v>49</v>
      </c>
      <c r="F2" s="71"/>
      <c r="G2" s="71"/>
      <c r="H2" s="71"/>
      <c r="I2" s="8"/>
      <c r="Y2" s="62" t="s">
        <v>271</v>
      </c>
    </row>
    <row r="3" spans="2:25" ht="18" customHeight="1" x14ac:dyDescent="0.4">
      <c r="B3" s="67"/>
      <c r="C3" s="68"/>
      <c r="D3" s="68"/>
      <c r="E3" s="72"/>
      <c r="F3" s="73"/>
      <c r="G3" s="73"/>
      <c r="H3" s="73"/>
      <c r="I3" s="8"/>
      <c r="Y3" s="63" t="s">
        <v>272</v>
      </c>
    </row>
    <row r="4" spans="2:25" x14ac:dyDescent="0.4">
      <c r="B4" s="44" t="str">
        <f>_xll.SNT.StockRanking(TRUE,202,20,"ランキング順位@市場@銘柄コード@銘柄名称@上場部@現在値@現値時刻@前日比@騰落率@売買高@売買代金@業種")</f>
        <v>=SNT.StockRanking(TRUE,202,20,"ランキング順位@市場@銘柄コード@銘柄名称@上場部@現在値@現値時刻@前日比@騰落率@売買高@売買代金@業種")</v>
      </c>
      <c r="Y4" s="63" t="s">
        <v>273</v>
      </c>
    </row>
    <row r="5" spans="2:25" s="9" customFormat="1" ht="36.75" thickBot="1" x14ac:dyDescent="0.45">
      <c r="B5" s="10" t="s">
        <v>90</v>
      </c>
      <c r="C5" s="11" t="s">
        <v>91</v>
      </c>
      <c r="D5" s="11" t="s">
        <v>92</v>
      </c>
      <c r="E5" s="11" t="s">
        <v>93</v>
      </c>
      <c r="F5" s="11" t="s">
        <v>94</v>
      </c>
      <c r="G5" s="11" t="s">
        <v>95</v>
      </c>
      <c r="H5" s="11" t="s">
        <v>96</v>
      </c>
      <c r="I5" s="11" t="s">
        <v>97</v>
      </c>
      <c r="J5" s="11" t="s">
        <v>98</v>
      </c>
      <c r="K5" s="11" t="s">
        <v>99</v>
      </c>
      <c r="L5" s="11" t="s">
        <v>100</v>
      </c>
      <c r="M5" s="11" t="s">
        <v>102</v>
      </c>
      <c r="N5" s="11" t="s">
        <v>53</v>
      </c>
      <c r="O5" s="11" t="s">
        <v>54</v>
      </c>
      <c r="P5" s="11" t="s">
        <v>57</v>
      </c>
      <c r="Q5" s="11" t="s">
        <v>58</v>
      </c>
      <c r="R5" s="12" t="s">
        <v>7</v>
      </c>
      <c r="S5" s="12" t="s">
        <v>0</v>
      </c>
      <c r="T5" s="12" t="s">
        <v>1</v>
      </c>
      <c r="U5" s="12" t="s">
        <v>2</v>
      </c>
      <c r="V5" s="12" t="s">
        <v>3</v>
      </c>
      <c r="W5" s="13" t="s">
        <v>4</v>
      </c>
      <c r="X5" s="11" t="s">
        <v>37</v>
      </c>
    </row>
    <row r="6" spans="2:25" s="25" customFormat="1" ht="24.75" customHeight="1" thickTop="1" x14ac:dyDescent="0.4">
      <c r="B6" s="14">
        <v>1</v>
      </c>
      <c r="C6" s="15" t="s">
        <v>103</v>
      </c>
      <c r="D6" s="15" t="s">
        <v>104</v>
      </c>
      <c r="E6" s="15" t="s">
        <v>105</v>
      </c>
      <c r="F6" s="15" t="s">
        <v>106</v>
      </c>
      <c r="G6" s="45">
        <v>42</v>
      </c>
      <c r="H6" s="18" t="s">
        <v>536</v>
      </c>
      <c r="I6" s="17">
        <v>-17</v>
      </c>
      <c r="J6" s="45">
        <v>-28.82</v>
      </c>
      <c r="K6" s="48">
        <v>16747.2</v>
      </c>
      <c r="L6" s="58">
        <v>803.89499999999998</v>
      </c>
      <c r="M6" s="19" t="s">
        <v>107</v>
      </c>
      <c r="N6" s="20"/>
      <c r="O6" s="20"/>
      <c r="P6" s="20"/>
      <c r="Q6" s="21"/>
      <c r="R6" s="22"/>
      <c r="S6" s="23"/>
      <c r="T6" s="23"/>
      <c r="U6" s="23"/>
      <c r="V6" s="23"/>
      <c r="W6" s="24"/>
      <c r="X6" s="15" t="s">
        <v>23</v>
      </c>
    </row>
    <row r="7" spans="2:25" x14ac:dyDescent="0.4">
      <c r="B7" s="26">
        <v>2</v>
      </c>
      <c r="C7" s="27" t="s">
        <v>103</v>
      </c>
      <c r="D7" s="27" t="s">
        <v>539</v>
      </c>
      <c r="E7" s="27" t="s">
        <v>540</v>
      </c>
      <c r="F7" s="27" t="s">
        <v>106</v>
      </c>
      <c r="G7" s="46">
        <v>1526</v>
      </c>
      <c r="H7" s="30" t="s">
        <v>536</v>
      </c>
      <c r="I7" s="29">
        <v>-500</v>
      </c>
      <c r="J7" s="46">
        <v>-24.68</v>
      </c>
      <c r="K7" s="49">
        <v>2366.6</v>
      </c>
      <c r="L7" s="59">
        <v>4363.0370000000003</v>
      </c>
      <c r="M7" s="31" t="s">
        <v>176</v>
      </c>
      <c r="N7" s="32"/>
      <c r="O7" s="32"/>
      <c r="P7" s="32"/>
      <c r="Q7" s="33"/>
      <c r="R7" s="32"/>
      <c r="S7" s="32"/>
      <c r="T7" s="32"/>
      <c r="U7" s="32"/>
      <c r="V7" s="32"/>
      <c r="W7" s="34"/>
      <c r="X7" s="27" t="s">
        <v>22</v>
      </c>
    </row>
    <row r="8" spans="2:25" x14ac:dyDescent="0.4">
      <c r="B8" s="35">
        <v>3</v>
      </c>
      <c r="C8" s="36" t="s">
        <v>103</v>
      </c>
      <c r="D8" s="36" t="s">
        <v>300</v>
      </c>
      <c r="E8" s="36" t="s">
        <v>301</v>
      </c>
      <c r="F8" s="36" t="s">
        <v>106</v>
      </c>
      <c r="G8" s="47">
        <v>186</v>
      </c>
      <c r="H8" s="39" t="s">
        <v>536</v>
      </c>
      <c r="I8" s="38">
        <v>-55</v>
      </c>
      <c r="J8" s="47">
        <v>-22.83</v>
      </c>
      <c r="K8" s="50">
        <v>14078.9</v>
      </c>
      <c r="L8" s="60">
        <v>2788.1930000000002</v>
      </c>
      <c r="M8" s="31" t="s">
        <v>113</v>
      </c>
      <c r="N8" s="32"/>
      <c r="O8" s="32"/>
      <c r="P8" s="32"/>
      <c r="Q8" s="33"/>
      <c r="R8" s="32"/>
      <c r="S8" s="32"/>
      <c r="T8" s="32"/>
      <c r="U8" s="32"/>
      <c r="V8" s="32"/>
      <c r="W8" s="34"/>
      <c r="X8" s="36" t="s">
        <v>19</v>
      </c>
    </row>
    <row r="9" spans="2:25" x14ac:dyDescent="0.4">
      <c r="B9" s="26">
        <v>4</v>
      </c>
      <c r="C9" s="27" t="s">
        <v>103</v>
      </c>
      <c r="D9" s="27" t="s">
        <v>174</v>
      </c>
      <c r="E9" s="27" t="s">
        <v>175</v>
      </c>
      <c r="F9" s="27" t="s">
        <v>112</v>
      </c>
      <c r="G9" s="46">
        <v>1235</v>
      </c>
      <c r="H9" s="30" t="s">
        <v>536</v>
      </c>
      <c r="I9" s="29">
        <v>-362</v>
      </c>
      <c r="J9" s="46">
        <v>-22.67</v>
      </c>
      <c r="K9" s="49">
        <v>688.4</v>
      </c>
      <c r="L9" s="59">
        <v>1048.627</v>
      </c>
      <c r="M9" s="31" t="s">
        <v>107</v>
      </c>
      <c r="N9" s="32"/>
      <c r="O9" s="32"/>
      <c r="P9" s="32"/>
      <c r="Q9" s="33"/>
      <c r="R9" s="32"/>
      <c r="S9" s="32"/>
      <c r="T9" s="32"/>
      <c r="U9" s="32"/>
      <c r="V9" s="32"/>
      <c r="W9" s="34"/>
      <c r="X9" s="27" t="s">
        <v>18</v>
      </c>
    </row>
    <row r="10" spans="2:25" x14ac:dyDescent="0.4">
      <c r="B10" s="35">
        <v>5</v>
      </c>
      <c r="C10" s="36" t="s">
        <v>103</v>
      </c>
      <c r="D10" s="36" t="s">
        <v>222</v>
      </c>
      <c r="E10" s="36" t="s">
        <v>223</v>
      </c>
      <c r="F10" s="36" t="s">
        <v>106</v>
      </c>
      <c r="G10" s="47">
        <v>4170</v>
      </c>
      <c r="H10" s="39" t="s">
        <v>536</v>
      </c>
      <c r="I10" s="38">
        <v>-1210</v>
      </c>
      <c r="J10" s="47">
        <v>-22.5</v>
      </c>
      <c r="K10" s="50">
        <v>471.7</v>
      </c>
      <c r="L10" s="60">
        <v>2238.451</v>
      </c>
      <c r="M10" s="31" t="s">
        <v>146</v>
      </c>
      <c r="N10" s="32"/>
      <c r="O10" s="32"/>
      <c r="P10" s="32"/>
      <c r="Q10" s="33"/>
      <c r="R10" s="32"/>
      <c r="S10" s="32"/>
      <c r="T10" s="32"/>
      <c r="U10" s="32"/>
      <c r="V10" s="32"/>
      <c r="W10" s="34"/>
      <c r="X10" s="36" t="s">
        <v>19</v>
      </c>
    </row>
    <row r="11" spans="2:25" x14ac:dyDescent="0.4">
      <c r="B11" s="26">
        <v>6</v>
      </c>
      <c r="C11" s="27" t="s">
        <v>103</v>
      </c>
      <c r="D11" s="27" t="s">
        <v>563</v>
      </c>
      <c r="E11" s="27" t="s">
        <v>564</v>
      </c>
      <c r="F11" s="27" t="s">
        <v>112</v>
      </c>
      <c r="G11" s="46">
        <v>1100</v>
      </c>
      <c r="H11" s="30" t="s">
        <v>536</v>
      </c>
      <c r="I11" s="29">
        <v>-300</v>
      </c>
      <c r="J11" s="46">
        <v>-21.43</v>
      </c>
      <c r="K11" s="49">
        <v>81.099999999999994</v>
      </c>
      <c r="L11" s="59">
        <v>95.981999999999999</v>
      </c>
      <c r="M11" s="31" t="s">
        <v>107</v>
      </c>
      <c r="N11" s="32"/>
      <c r="O11" s="32"/>
      <c r="P11" s="32"/>
      <c r="Q11" s="33"/>
      <c r="R11" s="32"/>
      <c r="S11" s="32"/>
      <c r="T11" s="32"/>
      <c r="U11" s="32"/>
      <c r="V11" s="32"/>
      <c r="W11" s="34"/>
      <c r="X11" s="27" t="s">
        <v>19</v>
      </c>
    </row>
    <row r="12" spans="2:25" x14ac:dyDescent="0.4">
      <c r="B12" s="35">
        <v>7</v>
      </c>
      <c r="C12" s="36" t="s">
        <v>103</v>
      </c>
      <c r="D12" s="36" t="s">
        <v>549</v>
      </c>
      <c r="E12" s="36" t="s">
        <v>550</v>
      </c>
      <c r="F12" s="36" t="s">
        <v>121</v>
      </c>
      <c r="G12" s="47">
        <v>8120</v>
      </c>
      <c r="H12" s="39" t="s">
        <v>536</v>
      </c>
      <c r="I12" s="38">
        <v>-2150</v>
      </c>
      <c r="J12" s="47">
        <v>-20.94</v>
      </c>
      <c r="K12" s="50">
        <v>7920.7</v>
      </c>
      <c r="L12" s="60">
        <v>73413.255999999994</v>
      </c>
      <c r="M12" s="31" t="s">
        <v>113</v>
      </c>
      <c r="N12" s="32"/>
      <c r="O12" s="32"/>
      <c r="P12" s="32"/>
      <c r="Q12" s="33"/>
      <c r="R12" s="32"/>
      <c r="S12" s="32"/>
      <c r="T12" s="32"/>
      <c r="U12" s="32"/>
      <c r="V12" s="32"/>
      <c r="W12" s="34"/>
      <c r="X12" s="36" t="s">
        <v>18</v>
      </c>
    </row>
    <row r="13" spans="2:25" x14ac:dyDescent="0.4">
      <c r="B13" s="26">
        <v>8</v>
      </c>
      <c r="C13" s="27" t="s">
        <v>103</v>
      </c>
      <c r="D13" s="27" t="s">
        <v>302</v>
      </c>
      <c r="E13" s="27" t="s">
        <v>303</v>
      </c>
      <c r="F13" s="27" t="s">
        <v>112</v>
      </c>
      <c r="G13" s="46">
        <v>205</v>
      </c>
      <c r="H13" s="30" t="s">
        <v>536</v>
      </c>
      <c r="I13" s="29">
        <v>-51</v>
      </c>
      <c r="J13" s="46">
        <v>-19.93</v>
      </c>
      <c r="K13" s="49">
        <v>5345.9</v>
      </c>
      <c r="L13" s="59">
        <v>1188.8520000000001</v>
      </c>
      <c r="M13" s="31" t="s">
        <v>304</v>
      </c>
      <c r="N13" s="32"/>
      <c r="O13" s="32"/>
      <c r="P13" s="32"/>
      <c r="Q13" s="33"/>
      <c r="R13" s="32"/>
      <c r="S13" s="32"/>
      <c r="T13" s="32"/>
      <c r="U13" s="32"/>
      <c r="V13" s="32"/>
      <c r="W13" s="34"/>
      <c r="X13" s="27" t="s">
        <v>18</v>
      </c>
    </row>
    <row r="14" spans="2:25" x14ac:dyDescent="0.4">
      <c r="B14" s="35">
        <v>9</v>
      </c>
      <c r="C14" s="36" t="s">
        <v>103</v>
      </c>
      <c r="D14" s="36" t="s">
        <v>119</v>
      </c>
      <c r="E14" s="36" t="s">
        <v>120</v>
      </c>
      <c r="F14" s="36" t="s">
        <v>121</v>
      </c>
      <c r="G14" s="47">
        <v>1843</v>
      </c>
      <c r="H14" s="39" t="s">
        <v>536</v>
      </c>
      <c r="I14" s="38">
        <v>-423</v>
      </c>
      <c r="J14" s="47">
        <v>-18.670000000000002</v>
      </c>
      <c r="K14" s="50">
        <v>818.3</v>
      </c>
      <c r="L14" s="60">
        <v>1633.569</v>
      </c>
      <c r="M14" s="31" t="s">
        <v>113</v>
      </c>
      <c r="N14" s="32"/>
      <c r="O14" s="32"/>
      <c r="P14" s="32"/>
      <c r="Q14" s="33"/>
      <c r="R14" s="32"/>
      <c r="S14" s="32"/>
      <c r="T14" s="32"/>
      <c r="U14" s="32"/>
      <c r="V14" s="32"/>
      <c r="W14" s="34"/>
      <c r="X14" s="36" t="s">
        <v>22</v>
      </c>
    </row>
    <row r="15" spans="2:25" x14ac:dyDescent="0.4">
      <c r="B15" s="26">
        <v>10</v>
      </c>
      <c r="C15" s="27" t="s">
        <v>103</v>
      </c>
      <c r="D15" s="27" t="s">
        <v>315</v>
      </c>
      <c r="E15" s="27" t="s">
        <v>316</v>
      </c>
      <c r="F15" s="27" t="s">
        <v>106</v>
      </c>
      <c r="G15" s="46">
        <v>1101</v>
      </c>
      <c r="H15" s="30" t="s">
        <v>536</v>
      </c>
      <c r="I15" s="29">
        <v>-229</v>
      </c>
      <c r="J15" s="46">
        <v>-17.22</v>
      </c>
      <c r="K15" s="49">
        <v>81.900000000000006</v>
      </c>
      <c r="L15" s="59">
        <v>96.506</v>
      </c>
      <c r="M15" s="31" t="s">
        <v>113</v>
      </c>
      <c r="N15" s="32"/>
      <c r="O15" s="32"/>
      <c r="P15" s="32"/>
      <c r="Q15" s="33"/>
      <c r="R15" s="32"/>
      <c r="S15" s="32"/>
      <c r="T15" s="32"/>
      <c r="U15" s="32"/>
      <c r="V15" s="32"/>
      <c r="W15" s="34"/>
      <c r="X15" s="27" t="s">
        <v>12</v>
      </c>
    </row>
    <row r="16" spans="2:25" x14ac:dyDescent="0.4">
      <c r="B16" s="35">
        <v>11</v>
      </c>
      <c r="C16" s="36" t="s">
        <v>103</v>
      </c>
      <c r="D16" s="36" t="s">
        <v>309</v>
      </c>
      <c r="E16" s="36" t="s">
        <v>310</v>
      </c>
      <c r="F16" s="36" t="s">
        <v>106</v>
      </c>
      <c r="G16" s="47">
        <v>728</v>
      </c>
      <c r="H16" s="39" t="s">
        <v>536</v>
      </c>
      <c r="I16" s="38">
        <v>-150</v>
      </c>
      <c r="J16" s="47">
        <v>-17.09</v>
      </c>
      <c r="K16" s="50">
        <v>514.6</v>
      </c>
      <c r="L16" s="60">
        <v>401.20800000000003</v>
      </c>
      <c r="M16" s="31" t="s">
        <v>221</v>
      </c>
      <c r="N16" s="32"/>
      <c r="O16" s="32"/>
      <c r="P16" s="32"/>
      <c r="Q16" s="33"/>
      <c r="R16" s="32"/>
      <c r="S16" s="32"/>
      <c r="T16" s="32"/>
      <c r="U16" s="32"/>
      <c r="V16" s="32"/>
      <c r="W16" s="34"/>
      <c r="X16" s="36" t="s">
        <v>19</v>
      </c>
    </row>
    <row r="17" spans="2:26" x14ac:dyDescent="0.4">
      <c r="B17" s="26">
        <v>11</v>
      </c>
      <c r="C17" s="27" t="s">
        <v>103</v>
      </c>
      <c r="D17" s="27" t="s">
        <v>565</v>
      </c>
      <c r="E17" s="27" t="s">
        <v>566</v>
      </c>
      <c r="F17" s="27" t="s">
        <v>106</v>
      </c>
      <c r="G17" s="46">
        <v>2426</v>
      </c>
      <c r="H17" s="30" t="s">
        <v>536</v>
      </c>
      <c r="I17" s="29">
        <v>-500</v>
      </c>
      <c r="J17" s="46">
        <v>-17.09</v>
      </c>
      <c r="K17" s="49">
        <v>233.8</v>
      </c>
      <c r="L17" s="59">
        <v>600.49199999999996</v>
      </c>
      <c r="M17" s="31" t="s">
        <v>126</v>
      </c>
      <c r="N17" s="32"/>
      <c r="O17" s="32"/>
      <c r="P17" s="32"/>
      <c r="Q17" s="33"/>
      <c r="R17" s="32"/>
      <c r="S17" s="32"/>
      <c r="T17" s="32"/>
      <c r="U17" s="32"/>
      <c r="V17" s="32"/>
      <c r="W17" s="34"/>
      <c r="X17" s="27" t="s">
        <v>25</v>
      </c>
    </row>
    <row r="18" spans="2:26" x14ac:dyDescent="0.4">
      <c r="B18" s="35">
        <v>13</v>
      </c>
      <c r="C18" s="36" t="s">
        <v>103</v>
      </c>
      <c r="D18" s="36" t="s">
        <v>307</v>
      </c>
      <c r="E18" s="36" t="s">
        <v>308</v>
      </c>
      <c r="F18" s="36" t="s">
        <v>106</v>
      </c>
      <c r="G18" s="47">
        <v>308</v>
      </c>
      <c r="H18" s="39" t="s">
        <v>536</v>
      </c>
      <c r="I18" s="38">
        <v>-62</v>
      </c>
      <c r="J18" s="47">
        <v>-16.760000000000002</v>
      </c>
      <c r="K18" s="50">
        <v>3910.8</v>
      </c>
      <c r="L18" s="60">
        <v>1246.0650000000001</v>
      </c>
      <c r="M18" s="31" t="s">
        <v>113</v>
      </c>
      <c r="N18" s="32"/>
      <c r="O18" s="32"/>
      <c r="P18" s="32"/>
      <c r="Q18" s="33"/>
      <c r="R18" s="32"/>
      <c r="S18" s="32"/>
      <c r="T18" s="32"/>
      <c r="U18" s="32"/>
      <c r="V18" s="32"/>
      <c r="W18" s="34"/>
      <c r="X18" s="36" t="s">
        <v>18</v>
      </c>
    </row>
    <row r="19" spans="2:26" x14ac:dyDescent="0.4">
      <c r="B19" s="26">
        <v>14</v>
      </c>
      <c r="C19" s="27" t="s">
        <v>103</v>
      </c>
      <c r="D19" s="27" t="s">
        <v>217</v>
      </c>
      <c r="E19" s="27" t="s">
        <v>218</v>
      </c>
      <c r="F19" s="27" t="s">
        <v>106</v>
      </c>
      <c r="G19" s="46">
        <v>722</v>
      </c>
      <c r="H19" s="30" t="s">
        <v>536</v>
      </c>
      <c r="I19" s="29">
        <v>-140</v>
      </c>
      <c r="J19" s="46">
        <v>-16.25</v>
      </c>
      <c r="K19" s="49">
        <v>1834.2</v>
      </c>
      <c r="L19" s="59">
        <v>1425.4949999999999</v>
      </c>
      <c r="M19" s="31" t="s">
        <v>113</v>
      </c>
      <c r="N19" s="32"/>
      <c r="O19" s="32"/>
      <c r="P19" s="32"/>
      <c r="Q19" s="33"/>
      <c r="R19" s="32"/>
      <c r="S19" s="32"/>
      <c r="T19" s="32"/>
      <c r="U19" s="32"/>
      <c r="V19" s="32"/>
      <c r="W19" s="34"/>
      <c r="X19" s="27" t="s">
        <v>18</v>
      </c>
    </row>
    <row r="20" spans="2:26" x14ac:dyDescent="0.4">
      <c r="B20" s="35">
        <v>15</v>
      </c>
      <c r="C20" s="36" t="s">
        <v>103</v>
      </c>
      <c r="D20" s="36" t="s">
        <v>567</v>
      </c>
      <c r="E20" s="36" t="s">
        <v>568</v>
      </c>
      <c r="F20" s="36" t="s">
        <v>112</v>
      </c>
      <c r="G20" s="47">
        <v>124</v>
      </c>
      <c r="H20" s="39" t="s">
        <v>536</v>
      </c>
      <c r="I20" s="38">
        <v>-23</v>
      </c>
      <c r="J20" s="47">
        <v>-15.65</v>
      </c>
      <c r="K20" s="50">
        <v>1550.6</v>
      </c>
      <c r="L20" s="60">
        <v>206.34299999999999</v>
      </c>
      <c r="M20" s="31" t="s">
        <v>107</v>
      </c>
      <c r="N20" s="32"/>
      <c r="O20" s="32"/>
      <c r="P20" s="32"/>
      <c r="Q20" s="33"/>
      <c r="R20" s="32"/>
      <c r="S20" s="32"/>
      <c r="T20" s="32"/>
      <c r="U20" s="32"/>
      <c r="V20" s="32"/>
      <c r="W20" s="34"/>
      <c r="X20" s="36" t="s">
        <v>19</v>
      </c>
    </row>
    <row r="21" spans="2:26" x14ac:dyDescent="0.4">
      <c r="B21" s="26">
        <v>16</v>
      </c>
      <c r="C21" s="27" t="s">
        <v>103</v>
      </c>
      <c r="D21" s="27" t="s">
        <v>305</v>
      </c>
      <c r="E21" s="27" t="s">
        <v>306</v>
      </c>
      <c r="F21" s="27" t="s">
        <v>106</v>
      </c>
      <c r="G21" s="46">
        <v>839</v>
      </c>
      <c r="H21" s="30" t="s">
        <v>536</v>
      </c>
      <c r="I21" s="29">
        <v>-150</v>
      </c>
      <c r="J21" s="46">
        <v>-15.17</v>
      </c>
      <c r="K21" s="49">
        <v>1566.3</v>
      </c>
      <c r="L21" s="59">
        <v>1369.0139999999999</v>
      </c>
      <c r="M21" s="31" t="s">
        <v>113</v>
      </c>
      <c r="N21" s="32"/>
      <c r="O21" s="32"/>
      <c r="P21" s="32"/>
      <c r="Q21" s="33"/>
      <c r="R21" s="32"/>
      <c r="S21" s="32"/>
      <c r="T21" s="32"/>
      <c r="U21" s="32"/>
      <c r="V21" s="32"/>
      <c r="W21" s="34"/>
      <c r="X21" s="27" t="s">
        <v>18</v>
      </c>
    </row>
    <row r="22" spans="2:26" x14ac:dyDescent="0.4">
      <c r="B22" s="35">
        <v>16</v>
      </c>
      <c r="C22" s="36" t="s">
        <v>103</v>
      </c>
      <c r="D22" s="36" t="s">
        <v>311</v>
      </c>
      <c r="E22" s="36" t="s">
        <v>312</v>
      </c>
      <c r="F22" s="36" t="s">
        <v>112</v>
      </c>
      <c r="G22" s="47">
        <v>330</v>
      </c>
      <c r="H22" s="39" t="s">
        <v>536</v>
      </c>
      <c r="I22" s="38">
        <v>-59</v>
      </c>
      <c r="J22" s="47">
        <v>-15.17</v>
      </c>
      <c r="K22" s="50">
        <v>774.6</v>
      </c>
      <c r="L22" s="60">
        <v>271.69</v>
      </c>
      <c r="M22" s="31" t="s">
        <v>107</v>
      </c>
      <c r="N22" s="32"/>
      <c r="O22" s="32"/>
      <c r="P22" s="32"/>
      <c r="Q22" s="33"/>
      <c r="R22" s="32"/>
      <c r="S22" s="32"/>
      <c r="T22" s="32"/>
      <c r="U22" s="32"/>
      <c r="V22" s="32"/>
      <c r="W22" s="34"/>
      <c r="X22" s="36" t="s">
        <v>23</v>
      </c>
    </row>
    <row r="23" spans="2:26" x14ac:dyDescent="0.4">
      <c r="B23" s="26">
        <v>18</v>
      </c>
      <c r="C23" s="27" t="s">
        <v>103</v>
      </c>
      <c r="D23" s="27" t="s">
        <v>569</v>
      </c>
      <c r="E23" s="27" t="s">
        <v>570</v>
      </c>
      <c r="F23" s="27" t="s">
        <v>106</v>
      </c>
      <c r="G23" s="46">
        <v>351</v>
      </c>
      <c r="H23" s="30" t="s">
        <v>536</v>
      </c>
      <c r="I23" s="29">
        <v>-61</v>
      </c>
      <c r="J23" s="46">
        <v>-14.81</v>
      </c>
      <c r="K23" s="49">
        <v>13756.9</v>
      </c>
      <c r="L23" s="59">
        <v>5204.7730000000001</v>
      </c>
      <c r="M23" s="31" t="s">
        <v>113</v>
      </c>
      <c r="N23" s="32"/>
      <c r="O23" s="32"/>
      <c r="P23" s="32"/>
      <c r="Q23" s="33"/>
      <c r="R23" s="32"/>
      <c r="S23" s="32"/>
      <c r="T23" s="32"/>
      <c r="U23" s="32"/>
      <c r="V23" s="32"/>
      <c r="W23" s="34"/>
      <c r="X23" s="27" t="s">
        <v>22</v>
      </c>
    </row>
    <row r="24" spans="2:26" x14ac:dyDescent="0.4">
      <c r="B24" s="35">
        <v>19</v>
      </c>
      <c r="C24" s="36" t="s">
        <v>103</v>
      </c>
      <c r="D24" s="36" t="s">
        <v>313</v>
      </c>
      <c r="E24" s="36" t="s">
        <v>314</v>
      </c>
      <c r="F24" s="36" t="s">
        <v>112</v>
      </c>
      <c r="G24" s="47">
        <v>649</v>
      </c>
      <c r="H24" s="39" t="s">
        <v>536</v>
      </c>
      <c r="I24" s="38">
        <v>-107</v>
      </c>
      <c r="J24" s="47">
        <v>-14.16</v>
      </c>
      <c r="K24" s="50">
        <v>320.3</v>
      </c>
      <c r="L24" s="60">
        <v>217.19900000000001</v>
      </c>
      <c r="M24" s="31" t="s">
        <v>113</v>
      </c>
      <c r="N24" s="32"/>
      <c r="O24" s="32"/>
      <c r="P24" s="32"/>
      <c r="Q24" s="33"/>
      <c r="R24" s="32"/>
      <c r="S24" s="32"/>
      <c r="T24" s="32"/>
      <c r="U24" s="32"/>
      <c r="V24" s="32"/>
      <c r="W24" s="34"/>
      <c r="X24" s="36" t="s">
        <v>19</v>
      </c>
    </row>
    <row r="25" spans="2:26" ht="19.5" thickBot="1" x14ac:dyDescent="0.45">
      <c r="B25" s="26">
        <v>20</v>
      </c>
      <c r="C25" s="27" t="s">
        <v>103</v>
      </c>
      <c r="D25" s="27" t="s">
        <v>571</v>
      </c>
      <c r="E25" s="27" t="s">
        <v>572</v>
      </c>
      <c r="F25" s="27" t="s">
        <v>106</v>
      </c>
      <c r="G25" s="46">
        <v>636</v>
      </c>
      <c r="H25" s="30" t="s">
        <v>536</v>
      </c>
      <c r="I25" s="29">
        <v>-102</v>
      </c>
      <c r="J25" s="46">
        <v>-13.83</v>
      </c>
      <c r="K25" s="49">
        <v>434.4</v>
      </c>
      <c r="L25" s="59">
        <v>309.31799999999998</v>
      </c>
      <c r="M25" s="40" t="s">
        <v>113</v>
      </c>
      <c r="N25" s="41"/>
      <c r="O25" s="41"/>
      <c r="P25" s="41"/>
      <c r="Q25" s="42"/>
      <c r="R25" s="41"/>
      <c r="S25" s="41"/>
      <c r="T25" s="41"/>
      <c r="U25" s="41"/>
      <c r="V25" s="41"/>
      <c r="W25" s="43"/>
      <c r="X25" s="27" t="s">
        <v>21</v>
      </c>
    </row>
    <row r="26" spans="2:26" ht="19.5" thickTop="1" x14ac:dyDescent="0.4">
      <c r="B26" s="14" t="s">
        <v>33</v>
      </c>
      <c r="C26" s="15" t="s">
        <v>33</v>
      </c>
      <c r="D26" s="15" t="s">
        <v>33</v>
      </c>
      <c r="E26" s="15" t="s">
        <v>33</v>
      </c>
      <c r="F26" s="15" t="s">
        <v>33</v>
      </c>
      <c r="G26" s="45" t="s">
        <v>33</v>
      </c>
      <c r="H26" s="18" t="s">
        <v>33</v>
      </c>
      <c r="I26" s="17" t="s">
        <v>33</v>
      </c>
      <c r="J26" s="45" t="s">
        <v>33</v>
      </c>
      <c r="K26" s="48" t="s">
        <v>33</v>
      </c>
      <c r="L26" s="58" t="s">
        <v>33</v>
      </c>
      <c r="M26" s="4" t="s">
        <v>33</v>
      </c>
      <c r="X26" s="15"/>
    </row>
    <row r="27" spans="2:26" x14ac:dyDescent="0.4">
      <c r="K27" s="61"/>
      <c r="Z27" s="62" t="s">
        <v>526</v>
      </c>
    </row>
  </sheetData>
  <mergeCells count="2">
    <mergeCell ref="B2:D3"/>
    <mergeCell ref="E2:H3"/>
  </mergeCells>
  <phoneticPr fontId="1"/>
  <conditionalFormatting sqref="A1:XFD1 A5:XFD26 A2:X4 Z2:XFD4 A28:XFD1048576 A27:Y27 AA27:XFD27">
    <cfRule type="cellIs" dxfId="42" priority="3" operator="lessThan">
      <formula>0</formula>
    </cfRule>
  </conditionalFormatting>
  <conditionalFormatting sqref="Y2:Y4">
    <cfRule type="cellIs" dxfId="41" priority="2" operator="lessThan">
      <formula>0</formula>
    </cfRule>
  </conditionalFormatting>
  <conditionalFormatting sqref="Z27">
    <cfRule type="cellIs" dxfId="40" priority="1" operator="lessThan">
      <formula>0</formula>
    </cfRule>
  </conditionalFormatting>
  <printOptions horizontalCentered="1"/>
  <pageMargins left="0.23622047244094491" right="0.23622047244094491" top="0.74803149606299213" bottom="0.74803149606299213" header="0.31496062992125984" footer="0.31496062992125984"/>
  <pageSetup paperSize="9" scale="62" fitToHeight="0" orientation="landscape" r:id="rId1"/>
  <headerFooter>
    <oddHeader>&amp;L&amp;F - &amp;A&amp;R&amp;D</oddHeader>
    <oddFooter>&amp;CCopyright(C) SBI Neotrade Securities Co., Ltd. All Rights Reserved.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5A14D-0BDF-4986-81D0-F21F444135E9}">
  <sheetPr>
    <pageSetUpPr fitToPage="1"/>
  </sheetPr>
  <dimension ref="B2:Z27"/>
  <sheetViews>
    <sheetView showGridLines="0" zoomScale="80" zoomScaleNormal="80" zoomScaleSheetLayoutView="75" workbookViewId="0">
      <selection activeCell="Z27" sqref="Z27"/>
    </sheetView>
  </sheetViews>
  <sheetFormatPr defaultRowHeight="18.75" x14ac:dyDescent="0.4"/>
  <cols>
    <col min="1" max="1" width="3.125" style="4" customWidth="1"/>
    <col min="2" max="2" width="10.625" style="4" customWidth="1"/>
    <col min="3" max="3" width="15.625" style="4" customWidth="1"/>
    <col min="4" max="4" width="16" style="9" customWidth="1"/>
    <col min="5" max="6" width="16.625" style="4" customWidth="1"/>
    <col min="7" max="7" width="16.625" style="9" customWidth="1"/>
    <col min="8" max="8" width="22.25" style="9" bestFit="1" customWidth="1"/>
    <col min="9" max="9" width="16.625" style="9" customWidth="1"/>
    <col min="10" max="10" width="22.25" style="4" bestFit="1" customWidth="1"/>
    <col min="11" max="11" width="16.625" style="9" customWidth="1"/>
    <col min="12" max="12" width="16.625" style="4" customWidth="1"/>
    <col min="13" max="16" width="16.625" style="4" hidden="1" customWidth="1"/>
    <col min="17" max="17" width="16.625" style="9" hidden="1" customWidth="1"/>
    <col min="18" max="23" width="16.625" style="4" hidden="1" customWidth="1"/>
    <col min="24" max="24" width="16.625" style="4" customWidth="1"/>
    <col min="25" max="16384" width="9" style="4"/>
  </cols>
  <sheetData>
    <row r="2" spans="2:25" ht="18.75" customHeight="1" x14ac:dyDescent="0.4">
      <c r="B2" s="64" t="s">
        <v>65</v>
      </c>
      <c r="C2" s="65"/>
      <c r="D2" s="65"/>
      <c r="E2" s="70" t="s">
        <v>66</v>
      </c>
      <c r="F2" s="71"/>
      <c r="G2" s="71"/>
      <c r="H2" s="71"/>
      <c r="I2" s="8"/>
      <c r="Y2" s="62" t="s">
        <v>271</v>
      </c>
    </row>
    <row r="3" spans="2:25" ht="18" customHeight="1" x14ac:dyDescent="0.4">
      <c r="B3" s="67"/>
      <c r="C3" s="68"/>
      <c r="D3" s="68"/>
      <c r="E3" s="72"/>
      <c r="F3" s="73"/>
      <c r="G3" s="73"/>
      <c r="H3" s="73"/>
      <c r="I3" s="8"/>
      <c r="Y3" s="63" t="s">
        <v>272</v>
      </c>
    </row>
    <row r="4" spans="2:25" x14ac:dyDescent="0.4">
      <c r="B4" s="44" t="str">
        <f>_xll.SNT.StockRanking(TRUE,302,20,"ランキング順位@市場@銘柄コード@銘柄名称@上場部@現在値@現値時刻@前日比@騰落率@売買高@売買代金@業種")</f>
        <v>=SNT.StockRanking(TRUE,302,20,"ランキング順位@市場@銘柄コード@銘柄名称@上場部@現在値@現値時刻@前日比@騰落率@売買高@売買代金@業種")</v>
      </c>
      <c r="Y4" s="63" t="s">
        <v>273</v>
      </c>
    </row>
    <row r="5" spans="2:25" s="9" customFormat="1" ht="18.75" customHeight="1" thickBot="1" x14ac:dyDescent="0.45">
      <c r="B5" s="10" t="s">
        <v>90</v>
      </c>
      <c r="C5" s="11" t="s">
        <v>91</v>
      </c>
      <c r="D5" s="11" t="s">
        <v>92</v>
      </c>
      <c r="E5" s="11" t="s">
        <v>93</v>
      </c>
      <c r="F5" s="11" t="s">
        <v>94</v>
      </c>
      <c r="G5" s="11" t="s">
        <v>95</v>
      </c>
      <c r="H5" s="11" t="s">
        <v>96</v>
      </c>
      <c r="I5" s="11" t="s">
        <v>97</v>
      </c>
      <c r="J5" s="11" t="s">
        <v>98</v>
      </c>
      <c r="K5" s="11" t="s">
        <v>99</v>
      </c>
      <c r="L5" s="11" t="s">
        <v>100</v>
      </c>
      <c r="M5" s="11" t="s">
        <v>102</v>
      </c>
      <c r="N5" s="11" t="s">
        <v>53</v>
      </c>
      <c r="O5" s="11" t="s">
        <v>54</v>
      </c>
      <c r="P5" s="11" t="s">
        <v>57</v>
      </c>
      <c r="Q5" s="11" t="s">
        <v>58</v>
      </c>
      <c r="R5" s="12" t="s">
        <v>7</v>
      </c>
      <c r="S5" s="12" t="s">
        <v>0</v>
      </c>
      <c r="T5" s="12" t="s">
        <v>1</v>
      </c>
      <c r="U5" s="12" t="s">
        <v>2</v>
      </c>
      <c r="V5" s="12" t="s">
        <v>3</v>
      </c>
      <c r="W5" s="13" t="s">
        <v>4</v>
      </c>
      <c r="X5" s="11" t="s">
        <v>37</v>
      </c>
    </row>
    <row r="6" spans="2:25" ht="23.25" customHeight="1" thickTop="1" x14ac:dyDescent="0.4">
      <c r="B6" s="14">
        <v>1</v>
      </c>
      <c r="C6" s="15" t="s">
        <v>103</v>
      </c>
      <c r="D6" s="15" t="s">
        <v>179</v>
      </c>
      <c r="E6" s="15" t="s">
        <v>180</v>
      </c>
      <c r="F6" s="15" t="s">
        <v>121</v>
      </c>
      <c r="G6" s="48">
        <v>185.5</v>
      </c>
      <c r="H6" s="18" t="s">
        <v>536</v>
      </c>
      <c r="I6" s="48">
        <v>1.4</v>
      </c>
      <c r="J6" s="45">
        <v>0.76</v>
      </c>
      <c r="K6" s="48">
        <v>194965.4</v>
      </c>
      <c r="L6" s="58">
        <v>36020.499000000003</v>
      </c>
      <c r="M6" s="19" t="s">
        <v>113</v>
      </c>
      <c r="N6" s="20"/>
      <c r="O6" s="20"/>
      <c r="P6" s="20"/>
      <c r="Q6" s="21"/>
      <c r="R6" s="22"/>
      <c r="S6" s="23"/>
      <c r="T6" s="23"/>
      <c r="U6" s="23"/>
      <c r="V6" s="23"/>
      <c r="W6" s="24"/>
      <c r="X6" s="15" t="s">
        <v>22</v>
      </c>
    </row>
    <row r="7" spans="2:25" x14ac:dyDescent="0.4">
      <c r="B7" s="26">
        <v>2</v>
      </c>
      <c r="C7" s="27" t="s">
        <v>103</v>
      </c>
      <c r="D7" s="27" t="s">
        <v>539</v>
      </c>
      <c r="E7" s="27" t="s">
        <v>540</v>
      </c>
      <c r="F7" s="27" t="s">
        <v>106</v>
      </c>
      <c r="G7" s="49">
        <v>1632</v>
      </c>
      <c r="H7" s="30" t="s">
        <v>536</v>
      </c>
      <c r="I7" s="49">
        <v>15.5</v>
      </c>
      <c r="J7" s="46">
        <v>0.95</v>
      </c>
      <c r="K7" s="49">
        <v>132212.5</v>
      </c>
      <c r="L7" s="59">
        <v>215180.99799999999</v>
      </c>
      <c r="M7" s="31" t="s">
        <v>176</v>
      </c>
      <c r="N7" s="32"/>
      <c r="O7" s="32"/>
      <c r="P7" s="32"/>
      <c r="Q7" s="33"/>
      <c r="R7" s="32"/>
      <c r="S7" s="32"/>
      <c r="T7" s="32"/>
      <c r="U7" s="32"/>
      <c r="V7" s="32"/>
      <c r="W7" s="34"/>
      <c r="X7" s="27" t="s">
        <v>24</v>
      </c>
    </row>
    <row r="8" spans="2:25" x14ac:dyDescent="0.4">
      <c r="B8" s="35">
        <v>3</v>
      </c>
      <c r="C8" s="36" t="s">
        <v>103</v>
      </c>
      <c r="D8" s="36" t="s">
        <v>177</v>
      </c>
      <c r="E8" s="36" t="s">
        <v>178</v>
      </c>
      <c r="F8" s="36" t="s">
        <v>106</v>
      </c>
      <c r="G8" s="50">
        <v>28</v>
      </c>
      <c r="H8" s="39" t="s">
        <v>536</v>
      </c>
      <c r="I8" s="50">
        <v>0</v>
      </c>
      <c r="J8" s="47">
        <v>0</v>
      </c>
      <c r="K8" s="50">
        <v>127302.7</v>
      </c>
      <c r="L8" s="60">
        <v>3564.5120000000002</v>
      </c>
      <c r="M8" s="31" t="s">
        <v>107</v>
      </c>
      <c r="N8" s="32"/>
      <c r="O8" s="32"/>
      <c r="P8" s="32"/>
      <c r="Q8" s="33"/>
      <c r="R8" s="32"/>
      <c r="S8" s="32"/>
      <c r="T8" s="32"/>
      <c r="U8" s="32"/>
      <c r="V8" s="32"/>
      <c r="W8" s="34"/>
      <c r="X8" s="36" t="s">
        <v>18</v>
      </c>
    </row>
    <row r="9" spans="2:25" x14ac:dyDescent="0.4">
      <c r="B9" s="26">
        <v>4</v>
      </c>
      <c r="C9" s="27" t="s">
        <v>103</v>
      </c>
      <c r="D9" s="27" t="s">
        <v>186</v>
      </c>
      <c r="E9" s="27" t="s">
        <v>187</v>
      </c>
      <c r="F9" s="27" t="s">
        <v>121</v>
      </c>
      <c r="G9" s="49">
        <v>2553</v>
      </c>
      <c r="H9" s="30" t="s">
        <v>536</v>
      </c>
      <c r="I9" s="49">
        <v>22</v>
      </c>
      <c r="J9" s="46">
        <v>0.86</v>
      </c>
      <c r="K9" s="49">
        <v>102269.8</v>
      </c>
      <c r="L9" s="59">
        <v>276753.45299999998</v>
      </c>
      <c r="M9" s="31" t="s">
        <v>188</v>
      </c>
      <c r="N9" s="32"/>
      <c r="O9" s="32"/>
      <c r="P9" s="32"/>
      <c r="Q9" s="33"/>
      <c r="R9" s="32"/>
      <c r="S9" s="32"/>
      <c r="T9" s="32"/>
      <c r="U9" s="32"/>
      <c r="V9" s="32"/>
      <c r="W9" s="34"/>
      <c r="X9" s="27" t="s">
        <v>20</v>
      </c>
    </row>
    <row r="10" spans="2:25" x14ac:dyDescent="0.4">
      <c r="B10" s="35">
        <v>5</v>
      </c>
      <c r="C10" s="36" t="s">
        <v>103</v>
      </c>
      <c r="D10" s="36" t="s">
        <v>211</v>
      </c>
      <c r="E10" s="36" t="s">
        <v>212</v>
      </c>
      <c r="F10" s="36" t="s">
        <v>13</v>
      </c>
      <c r="G10" s="50">
        <v>145</v>
      </c>
      <c r="H10" s="39" t="s">
        <v>536</v>
      </c>
      <c r="I10" s="50">
        <v>0</v>
      </c>
      <c r="J10" s="47">
        <v>0</v>
      </c>
      <c r="K10" s="50">
        <v>81165.19</v>
      </c>
      <c r="L10" s="60">
        <v>11733.425999999999</v>
      </c>
      <c r="M10" s="31" t="s">
        <v>173</v>
      </c>
      <c r="N10" s="32"/>
      <c r="O10" s="32"/>
      <c r="P10" s="32"/>
      <c r="Q10" s="33"/>
      <c r="R10" s="32"/>
      <c r="S10" s="32"/>
      <c r="T10" s="32"/>
      <c r="U10" s="32"/>
      <c r="V10" s="32"/>
      <c r="W10" s="34"/>
      <c r="X10" s="36" t="s">
        <v>15</v>
      </c>
    </row>
    <row r="11" spans="2:25" x14ac:dyDescent="0.4">
      <c r="B11" s="26">
        <v>6</v>
      </c>
      <c r="C11" s="27" t="s">
        <v>103</v>
      </c>
      <c r="D11" s="27" t="s">
        <v>189</v>
      </c>
      <c r="E11" s="27" t="s">
        <v>190</v>
      </c>
      <c r="F11" s="27" t="s">
        <v>106</v>
      </c>
      <c r="G11" s="49">
        <v>8</v>
      </c>
      <c r="H11" s="30" t="s">
        <v>536</v>
      </c>
      <c r="I11" s="49">
        <v>1</v>
      </c>
      <c r="J11" s="46">
        <v>14.28</v>
      </c>
      <c r="K11" s="49">
        <v>60272.5</v>
      </c>
      <c r="L11" s="59">
        <v>481.99200000000002</v>
      </c>
      <c r="M11" s="31" t="s">
        <v>164</v>
      </c>
      <c r="N11" s="32"/>
      <c r="O11" s="32"/>
      <c r="P11" s="32"/>
      <c r="Q11" s="33"/>
      <c r="R11" s="32"/>
      <c r="S11" s="32"/>
      <c r="T11" s="32"/>
      <c r="U11" s="32"/>
      <c r="V11" s="32"/>
      <c r="W11" s="34"/>
      <c r="X11" s="27" t="s">
        <v>23</v>
      </c>
    </row>
    <row r="12" spans="2:25" x14ac:dyDescent="0.4">
      <c r="B12" s="35">
        <v>7</v>
      </c>
      <c r="C12" s="36" t="s">
        <v>103</v>
      </c>
      <c r="D12" s="36" t="s">
        <v>184</v>
      </c>
      <c r="E12" s="36" t="s">
        <v>185</v>
      </c>
      <c r="F12" s="36" t="s">
        <v>121</v>
      </c>
      <c r="G12" s="50">
        <v>806.7</v>
      </c>
      <c r="H12" s="39" t="s">
        <v>536</v>
      </c>
      <c r="I12" s="50">
        <v>13.7</v>
      </c>
      <c r="J12" s="47">
        <v>1.72</v>
      </c>
      <c r="K12" s="50">
        <v>57081.599999999999</v>
      </c>
      <c r="L12" s="60">
        <v>45568.815999999999</v>
      </c>
      <c r="M12" s="31" t="s">
        <v>141</v>
      </c>
      <c r="N12" s="32"/>
      <c r="O12" s="32"/>
      <c r="P12" s="32"/>
      <c r="Q12" s="33"/>
      <c r="R12" s="32"/>
      <c r="S12" s="32"/>
      <c r="T12" s="32"/>
      <c r="U12" s="32"/>
      <c r="V12" s="32"/>
      <c r="W12" s="34"/>
      <c r="X12" s="36" t="s">
        <v>19</v>
      </c>
    </row>
    <row r="13" spans="2:25" x14ac:dyDescent="0.4">
      <c r="B13" s="26">
        <v>8</v>
      </c>
      <c r="C13" s="27" t="s">
        <v>103</v>
      </c>
      <c r="D13" s="27" t="s">
        <v>209</v>
      </c>
      <c r="E13" s="27" t="s">
        <v>210</v>
      </c>
      <c r="F13" s="27" t="s">
        <v>13</v>
      </c>
      <c r="G13" s="49">
        <v>354.4</v>
      </c>
      <c r="H13" s="30" t="s">
        <v>536</v>
      </c>
      <c r="I13" s="49">
        <v>-1.9</v>
      </c>
      <c r="J13" s="46">
        <v>-0.54</v>
      </c>
      <c r="K13" s="49">
        <v>43232.75</v>
      </c>
      <c r="L13" s="59">
        <v>15248.16</v>
      </c>
      <c r="M13" s="31" t="s">
        <v>173</v>
      </c>
      <c r="N13" s="32"/>
      <c r="O13" s="32"/>
      <c r="P13" s="32"/>
      <c r="Q13" s="33"/>
      <c r="R13" s="32"/>
      <c r="S13" s="32"/>
      <c r="T13" s="32"/>
      <c r="U13" s="32"/>
      <c r="V13" s="32"/>
      <c r="W13" s="34"/>
      <c r="X13" s="27" t="s">
        <v>11</v>
      </c>
    </row>
    <row r="14" spans="2:25" x14ac:dyDescent="0.4">
      <c r="B14" s="35">
        <v>9</v>
      </c>
      <c r="C14" s="36" t="s">
        <v>103</v>
      </c>
      <c r="D14" s="36" t="s">
        <v>193</v>
      </c>
      <c r="E14" s="36" t="s">
        <v>194</v>
      </c>
      <c r="F14" s="36" t="s">
        <v>121</v>
      </c>
      <c r="G14" s="50">
        <v>552.5</v>
      </c>
      <c r="H14" s="39" t="s">
        <v>536</v>
      </c>
      <c r="I14" s="50">
        <v>-3.2</v>
      </c>
      <c r="J14" s="47">
        <v>-0.57999999999999996</v>
      </c>
      <c r="K14" s="50">
        <v>42270.400000000001</v>
      </c>
      <c r="L14" s="60">
        <v>23191.876</v>
      </c>
      <c r="M14" s="31" t="s">
        <v>152</v>
      </c>
      <c r="N14" s="32"/>
      <c r="O14" s="32"/>
      <c r="P14" s="32"/>
      <c r="Q14" s="33"/>
      <c r="R14" s="32"/>
      <c r="S14" s="32"/>
      <c r="T14" s="32"/>
      <c r="U14" s="32"/>
      <c r="V14" s="32"/>
      <c r="W14" s="34"/>
      <c r="X14" s="36" t="s">
        <v>14</v>
      </c>
    </row>
    <row r="15" spans="2:25" x14ac:dyDescent="0.4">
      <c r="B15" s="26">
        <v>10</v>
      </c>
      <c r="C15" s="27" t="s">
        <v>103</v>
      </c>
      <c r="D15" s="27" t="s">
        <v>207</v>
      </c>
      <c r="E15" s="27" t="s">
        <v>208</v>
      </c>
      <c r="F15" s="27" t="s">
        <v>121</v>
      </c>
      <c r="G15" s="49">
        <v>3610</v>
      </c>
      <c r="H15" s="30" t="s">
        <v>536</v>
      </c>
      <c r="I15" s="49">
        <v>-50</v>
      </c>
      <c r="J15" s="46">
        <v>-1.37</v>
      </c>
      <c r="K15" s="49">
        <v>39889.699999999997</v>
      </c>
      <c r="L15" s="59">
        <v>144799.11499999999</v>
      </c>
      <c r="M15" s="31" t="s">
        <v>152</v>
      </c>
      <c r="N15" s="32"/>
      <c r="O15" s="32"/>
      <c r="P15" s="32"/>
      <c r="Q15" s="33"/>
      <c r="R15" s="32"/>
      <c r="S15" s="32"/>
      <c r="T15" s="32"/>
      <c r="U15" s="32"/>
      <c r="V15" s="32"/>
      <c r="W15" s="34"/>
      <c r="X15" s="27" t="s">
        <v>32</v>
      </c>
    </row>
    <row r="16" spans="2:25" x14ac:dyDescent="0.4">
      <c r="B16" s="35">
        <v>11</v>
      </c>
      <c r="C16" s="36" t="s">
        <v>103</v>
      </c>
      <c r="D16" s="36" t="s">
        <v>296</v>
      </c>
      <c r="E16" s="36" t="s">
        <v>297</v>
      </c>
      <c r="F16" s="36" t="s">
        <v>121</v>
      </c>
      <c r="G16" s="50">
        <v>3150</v>
      </c>
      <c r="H16" s="39" t="s">
        <v>536</v>
      </c>
      <c r="I16" s="50">
        <v>151.5</v>
      </c>
      <c r="J16" s="47">
        <v>5.05</v>
      </c>
      <c r="K16" s="50">
        <v>36524.699999999997</v>
      </c>
      <c r="L16" s="60">
        <v>113317.092</v>
      </c>
      <c r="M16" s="31" t="s">
        <v>183</v>
      </c>
      <c r="N16" s="32"/>
      <c r="O16" s="32"/>
      <c r="P16" s="32"/>
      <c r="Q16" s="33"/>
      <c r="R16" s="32"/>
      <c r="S16" s="32"/>
      <c r="T16" s="32"/>
      <c r="U16" s="32"/>
      <c r="V16" s="32"/>
      <c r="W16" s="34"/>
      <c r="X16" s="36" t="s">
        <v>22</v>
      </c>
    </row>
    <row r="17" spans="2:26" x14ac:dyDescent="0.4">
      <c r="B17" s="26">
        <v>12</v>
      </c>
      <c r="C17" s="27" t="s">
        <v>103</v>
      </c>
      <c r="D17" s="27" t="s">
        <v>402</v>
      </c>
      <c r="E17" s="27" t="s">
        <v>403</v>
      </c>
      <c r="F17" s="27" t="s">
        <v>121</v>
      </c>
      <c r="G17" s="49">
        <v>160</v>
      </c>
      <c r="H17" s="30" t="s">
        <v>536</v>
      </c>
      <c r="I17" s="49">
        <v>15</v>
      </c>
      <c r="J17" s="46">
        <v>10.34</v>
      </c>
      <c r="K17" s="49">
        <v>32682.799999999999</v>
      </c>
      <c r="L17" s="59">
        <v>5012.4669999999996</v>
      </c>
      <c r="M17" s="31" t="s">
        <v>167</v>
      </c>
      <c r="N17" s="32"/>
      <c r="O17" s="32"/>
      <c r="P17" s="32"/>
      <c r="Q17" s="33"/>
      <c r="R17" s="32"/>
      <c r="S17" s="32"/>
      <c r="T17" s="32"/>
      <c r="U17" s="32"/>
      <c r="V17" s="32"/>
      <c r="W17" s="34"/>
      <c r="X17" s="27" t="s">
        <v>16</v>
      </c>
    </row>
    <row r="18" spans="2:26" x14ac:dyDescent="0.4">
      <c r="B18" s="35">
        <v>13</v>
      </c>
      <c r="C18" s="36" t="s">
        <v>103</v>
      </c>
      <c r="D18" s="36" t="s">
        <v>404</v>
      </c>
      <c r="E18" s="36" t="s">
        <v>405</v>
      </c>
      <c r="F18" s="36" t="s">
        <v>121</v>
      </c>
      <c r="G18" s="50">
        <v>201.2</v>
      </c>
      <c r="H18" s="39" t="s">
        <v>536</v>
      </c>
      <c r="I18" s="50">
        <v>-2.4</v>
      </c>
      <c r="J18" s="47">
        <v>-1.18</v>
      </c>
      <c r="K18" s="50">
        <v>32436.799999999999</v>
      </c>
      <c r="L18" s="60">
        <v>6508.2460000000001</v>
      </c>
      <c r="M18" s="31" t="s">
        <v>107</v>
      </c>
      <c r="N18" s="32"/>
      <c r="O18" s="32"/>
      <c r="P18" s="32"/>
      <c r="Q18" s="33"/>
      <c r="R18" s="32"/>
      <c r="S18" s="32"/>
      <c r="T18" s="32"/>
      <c r="U18" s="32"/>
      <c r="V18" s="32"/>
      <c r="W18" s="34"/>
      <c r="X18" s="36" t="s">
        <v>21</v>
      </c>
    </row>
    <row r="19" spans="2:26" x14ac:dyDescent="0.4">
      <c r="B19" s="26">
        <v>14</v>
      </c>
      <c r="C19" s="27" t="s">
        <v>103</v>
      </c>
      <c r="D19" s="27" t="s">
        <v>200</v>
      </c>
      <c r="E19" s="27" t="s">
        <v>201</v>
      </c>
      <c r="F19" s="27" t="s">
        <v>121</v>
      </c>
      <c r="G19" s="49">
        <v>3836</v>
      </c>
      <c r="H19" s="30" t="s">
        <v>536</v>
      </c>
      <c r="I19" s="49">
        <v>-116</v>
      </c>
      <c r="J19" s="46">
        <v>-2.94</v>
      </c>
      <c r="K19" s="49">
        <v>28413.200000000001</v>
      </c>
      <c r="L19" s="59">
        <v>113722.485</v>
      </c>
      <c r="M19" s="31" t="s">
        <v>202</v>
      </c>
      <c r="N19" s="32"/>
      <c r="O19" s="32"/>
      <c r="P19" s="32"/>
      <c r="Q19" s="33"/>
      <c r="R19" s="32"/>
      <c r="S19" s="32"/>
      <c r="T19" s="32"/>
      <c r="U19" s="32"/>
      <c r="V19" s="32"/>
      <c r="W19" s="34"/>
      <c r="X19" s="27" t="s">
        <v>26</v>
      </c>
    </row>
    <row r="20" spans="2:26" x14ac:dyDescent="0.4">
      <c r="B20" s="35">
        <v>15</v>
      </c>
      <c r="C20" s="36" t="s">
        <v>103</v>
      </c>
      <c r="D20" s="36" t="s">
        <v>203</v>
      </c>
      <c r="E20" s="36" t="s">
        <v>204</v>
      </c>
      <c r="F20" s="36" t="s">
        <v>121</v>
      </c>
      <c r="G20" s="50">
        <v>21</v>
      </c>
      <c r="H20" s="39" t="s">
        <v>536</v>
      </c>
      <c r="I20" s="50">
        <v>0</v>
      </c>
      <c r="J20" s="47">
        <v>0</v>
      </c>
      <c r="K20" s="50">
        <v>25532.3</v>
      </c>
      <c r="L20" s="60">
        <v>536.40499999999997</v>
      </c>
      <c r="M20" s="31" t="s">
        <v>202</v>
      </c>
      <c r="N20" s="32"/>
      <c r="O20" s="32"/>
      <c r="P20" s="32"/>
      <c r="Q20" s="33"/>
      <c r="R20" s="32"/>
      <c r="S20" s="32"/>
      <c r="T20" s="32"/>
      <c r="U20" s="32"/>
      <c r="V20" s="32"/>
      <c r="W20" s="34"/>
      <c r="X20" s="36" t="s">
        <v>11</v>
      </c>
    </row>
    <row r="21" spans="2:26" x14ac:dyDescent="0.4">
      <c r="B21" s="26">
        <v>16</v>
      </c>
      <c r="C21" s="27" t="s">
        <v>103</v>
      </c>
      <c r="D21" s="27" t="s">
        <v>191</v>
      </c>
      <c r="E21" s="27" t="s">
        <v>192</v>
      </c>
      <c r="F21" s="27" t="s">
        <v>121</v>
      </c>
      <c r="G21" s="49">
        <v>825.4</v>
      </c>
      <c r="H21" s="30" t="s">
        <v>536</v>
      </c>
      <c r="I21" s="49">
        <v>-13.2</v>
      </c>
      <c r="J21" s="46">
        <v>-1.58</v>
      </c>
      <c r="K21" s="49">
        <v>23099.4</v>
      </c>
      <c r="L21" s="59">
        <v>19162.761999999999</v>
      </c>
      <c r="M21" s="31" t="s">
        <v>107</v>
      </c>
      <c r="N21" s="32"/>
      <c r="O21" s="32"/>
      <c r="P21" s="32"/>
      <c r="Q21" s="33"/>
      <c r="R21" s="32"/>
      <c r="S21" s="32"/>
      <c r="T21" s="32"/>
      <c r="U21" s="32"/>
      <c r="V21" s="32"/>
      <c r="W21" s="34"/>
      <c r="X21" s="27" t="s">
        <v>16</v>
      </c>
    </row>
    <row r="22" spans="2:26" x14ac:dyDescent="0.4">
      <c r="B22" s="35">
        <v>17</v>
      </c>
      <c r="C22" s="36" t="s">
        <v>103</v>
      </c>
      <c r="D22" s="36" t="s">
        <v>384</v>
      </c>
      <c r="E22" s="36" t="s">
        <v>385</v>
      </c>
      <c r="F22" s="36" t="s">
        <v>121</v>
      </c>
      <c r="G22" s="50">
        <v>1765</v>
      </c>
      <c r="H22" s="39" t="s">
        <v>536</v>
      </c>
      <c r="I22" s="50">
        <v>12.5</v>
      </c>
      <c r="J22" s="47">
        <v>0.71</v>
      </c>
      <c r="K22" s="50">
        <v>22034.400000000001</v>
      </c>
      <c r="L22" s="60">
        <v>38647.103000000003</v>
      </c>
      <c r="M22" s="31" t="s">
        <v>152</v>
      </c>
      <c r="N22" s="32"/>
      <c r="O22" s="32"/>
      <c r="P22" s="32"/>
      <c r="Q22" s="33"/>
      <c r="R22" s="32"/>
      <c r="S22" s="32"/>
      <c r="T22" s="32"/>
      <c r="U22" s="32"/>
      <c r="V22" s="32"/>
      <c r="W22" s="34"/>
      <c r="X22" s="36" t="s">
        <v>22</v>
      </c>
    </row>
    <row r="23" spans="2:26" x14ac:dyDescent="0.4">
      <c r="B23" s="26">
        <v>18</v>
      </c>
      <c r="C23" s="27" t="s">
        <v>103</v>
      </c>
      <c r="D23" s="27" t="s">
        <v>195</v>
      </c>
      <c r="E23" s="27" t="s">
        <v>196</v>
      </c>
      <c r="F23" s="27" t="s">
        <v>121</v>
      </c>
      <c r="G23" s="49">
        <v>919.4</v>
      </c>
      <c r="H23" s="30" t="s">
        <v>536</v>
      </c>
      <c r="I23" s="49">
        <v>0.5</v>
      </c>
      <c r="J23" s="46">
        <v>0.05</v>
      </c>
      <c r="K23" s="49">
        <v>21635.200000000001</v>
      </c>
      <c r="L23" s="59">
        <v>19936.591</v>
      </c>
      <c r="M23" s="31" t="s">
        <v>197</v>
      </c>
      <c r="N23" s="32"/>
      <c r="O23" s="32"/>
      <c r="P23" s="32"/>
      <c r="Q23" s="33"/>
      <c r="R23" s="32"/>
      <c r="S23" s="32"/>
      <c r="T23" s="32"/>
      <c r="U23" s="32"/>
      <c r="V23" s="32"/>
      <c r="W23" s="34"/>
      <c r="X23" s="27" t="s">
        <v>14</v>
      </c>
    </row>
    <row r="24" spans="2:26" x14ac:dyDescent="0.4">
      <c r="B24" s="35">
        <v>19</v>
      </c>
      <c r="C24" s="36" t="s">
        <v>103</v>
      </c>
      <c r="D24" s="36" t="s">
        <v>406</v>
      </c>
      <c r="E24" s="36" t="s">
        <v>407</v>
      </c>
      <c r="F24" s="36" t="s">
        <v>121</v>
      </c>
      <c r="G24" s="50">
        <v>924.5</v>
      </c>
      <c r="H24" s="39" t="s">
        <v>536</v>
      </c>
      <c r="I24" s="50">
        <v>17.8</v>
      </c>
      <c r="J24" s="47">
        <v>1.96</v>
      </c>
      <c r="K24" s="50">
        <v>20368.5</v>
      </c>
      <c r="L24" s="60">
        <v>18789.565999999999</v>
      </c>
      <c r="M24" s="31" t="s">
        <v>183</v>
      </c>
      <c r="N24" s="32"/>
      <c r="O24" s="32"/>
      <c r="P24" s="32"/>
      <c r="Q24" s="33"/>
      <c r="R24" s="32"/>
      <c r="S24" s="32"/>
      <c r="T24" s="32"/>
      <c r="U24" s="32"/>
      <c r="V24" s="32"/>
      <c r="W24" s="34"/>
      <c r="X24" s="36" t="s">
        <v>15</v>
      </c>
    </row>
    <row r="25" spans="2:26" ht="19.5" thickBot="1" x14ac:dyDescent="0.45">
      <c r="B25" s="26">
        <v>20</v>
      </c>
      <c r="C25" s="27" t="s">
        <v>103</v>
      </c>
      <c r="D25" s="27" t="s">
        <v>205</v>
      </c>
      <c r="E25" s="27" t="s">
        <v>206</v>
      </c>
      <c r="F25" s="27" t="s">
        <v>121</v>
      </c>
      <c r="G25" s="49">
        <v>6930</v>
      </c>
      <c r="H25" s="30" t="s">
        <v>536</v>
      </c>
      <c r="I25" s="49">
        <v>-44</v>
      </c>
      <c r="J25" s="46">
        <v>-0.64</v>
      </c>
      <c r="K25" s="49">
        <v>19636.900000000001</v>
      </c>
      <c r="L25" s="59">
        <v>139299.72399999999</v>
      </c>
      <c r="M25" s="40" t="s">
        <v>202</v>
      </c>
      <c r="N25" s="41"/>
      <c r="O25" s="41"/>
      <c r="P25" s="41"/>
      <c r="Q25" s="42"/>
      <c r="R25" s="41"/>
      <c r="S25" s="41"/>
      <c r="T25" s="41"/>
      <c r="U25" s="41"/>
      <c r="V25" s="41"/>
      <c r="W25" s="43"/>
      <c r="X25" s="27" t="s">
        <v>22</v>
      </c>
    </row>
    <row r="26" spans="2:26" ht="19.5" thickTop="1" x14ac:dyDescent="0.4">
      <c r="B26" s="14" t="s">
        <v>33</v>
      </c>
      <c r="C26" s="15" t="s">
        <v>33</v>
      </c>
      <c r="D26" s="15" t="s">
        <v>33</v>
      </c>
      <c r="E26" s="15" t="s">
        <v>33</v>
      </c>
      <c r="F26" s="15" t="s">
        <v>33</v>
      </c>
      <c r="G26" s="48" t="s">
        <v>33</v>
      </c>
      <c r="H26" s="18" t="s">
        <v>33</v>
      </c>
      <c r="I26" s="48" t="s">
        <v>33</v>
      </c>
      <c r="J26" s="45" t="s">
        <v>33</v>
      </c>
      <c r="K26" s="17" t="s">
        <v>33</v>
      </c>
      <c r="L26" s="17" t="s">
        <v>33</v>
      </c>
      <c r="M26" s="4" t="s">
        <v>33</v>
      </c>
      <c r="X26" s="15"/>
    </row>
    <row r="27" spans="2:26" x14ac:dyDescent="0.4">
      <c r="Z27" s="62" t="s">
        <v>526</v>
      </c>
    </row>
  </sheetData>
  <mergeCells count="2">
    <mergeCell ref="B2:D3"/>
    <mergeCell ref="E2:H3"/>
  </mergeCells>
  <phoneticPr fontId="1"/>
  <conditionalFormatting sqref="A1:XFD1 A5:XFD26 A2:X4 Z2:XFD4 A28:XFD1048576 A27:Y27 AA27:XFD27">
    <cfRule type="cellIs" dxfId="39" priority="3" operator="lessThan">
      <formula>0</formula>
    </cfRule>
  </conditionalFormatting>
  <conditionalFormatting sqref="Y2:Y4">
    <cfRule type="cellIs" dxfId="38" priority="2" operator="lessThan">
      <formula>0</formula>
    </cfRule>
  </conditionalFormatting>
  <conditionalFormatting sqref="Z27">
    <cfRule type="cellIs" dxfId="37" priority="1" operator="lessThan">
      <formula>0</formula>
    </cfRule>
  </conditionalFormatting>
  <printOptions horizontalCentered="1"/>
  <pageMargins left="0.23622047244094491" right="0.23622047244094491" top="0.74803149606299213" bottom="0.74803149606299213" header="0.31496062992125984" footer="0.31496062992125984"/>
  <pageSetup paperSize="9" scale="61" fitToHeight="0" orientation="landscape" r:id="rId1"/>
  <headerFooter>
    <oddHeader>&amp;L&amp;F - &amp;A&amp;R&amp;D</oddHeader>
    <oddFooter>&amp;CCopyright(C) SBI Neotrade Securities Co., Ltd. All Rights Reserved.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13818-820B-4F47-9E75-39B9F75C2DBF}">
  <sheetPr>
    <pageSetUpPr fitToPage="1"/>
  </sheetPr>
  <dimension ref="B2:Z27"/>
  <sheetViews>
    <sheetView showGridLines="0" zoomScale="80" zoomScaleNormal="80" zoomScaleSheetLayoutView="75" workbookViewId="0">
      <selection activeCell="Z27" sqref="Z27"/>
    </sheetView>
  </sheetViews>
  <sheetFormatPr defaultRowHeight="18.75" x14ac:dyDescent="0.4"/>
  <cols>
    <col min="1" max="1" width="3.125" style="4" customWidth="1"/>
    <col min="2" max="2" width="10.625" style="4" customWidth="1"/>
    <col min="3" max="3" width="15.625" style="4" customWidth="1"/>
    <col min="4" max="4" width="16" style="9" customWidth="1"/>
    <col min="5" max="6" width="16.625" style="4" customWidth="1"/>
    <col min="7" max="7" width="16.625" style="9" customWidth="1"/>
    <col min="8" max="8" width="23.625" style="9" customWidth="1"/>
    <col min="9" max="9" width="16.625" style="9" customWidth="1"/>
    <col min="10" max="10" width="22.25" style="4" bestFit="1" customWidth="1"/>
    <col min="11" max="11" width="16.625" style="9" customWidth="1"/>
    <col min="12" max="12" width="16.625" style="4" customWidth="1"/>
    <col min="13" max="16" width="16.625" style="4" hidden="1" customWidth="1"/>
    <col min="17" max="17" width="16.625" style="9" hidden="1" customWidth="1"/>
    <col min="18" max="23" width="16.625" style="4" hidden="1" customWidth="1"/>
    <col min="24" max="24" width="16.625" style="4" customWidth="1"/>
    <col min="25" max="16384" width="9" style="4"/>
  </cols>
  <sheetData>
    <row r="2" spans="2:25" ht="18.75" customHeight="1" x14ac:dyDescent="0.4">
      <c r="B2" s="64" t="s">
        <v>50</v>
      </c>
      <c r="C2" s="65"/>
      <c r="D2" s="65"/>
      <c r="E2" s="70" t="s">
        <v>67</v>
      </c>
      <c r="F2" s="71"/>
      <c r="G2" s="71"/>
      <c r="H2" s="71"/>
      <c r="I2" s="8"/>
      <c r="Y2" s="62" t="s">
        <v>271</v>
      </c>
    </row>
    <row r="3" spans="2:25" ht="18" customHeight="1" x14ac:dyDescent="0.4">
      <c r="B3" s="67"/>
      <c r="C3" s="68"/>
      <c r="D3" s="68"/>
      <c r="E3" s="72"/>
      <c r="F3" s="73"/>
      <c r="G3" s="73"/>
      <c r="H3" s="73"/>
      <c r="I3" s="8"/>
      <c r="Y3" s="63" t="s">
        <v>272</v>
      </c>
    </row>
    <row r="4" spans="2:25" x14ac:dyDescent="0.4">
      <c r="B4" s="44" t="str">
        <f>_xll.SNT.StockRanking(TRUE,102,20,"ランキング順位@市場@銘柄コード@銘柄名称@上場部@現在値@現値時刻@前日比@騰落率@売買高@売買代金@業種")</f>
        <v>=SNT.StockRanking(TRUE,102,20,"ランキング順位@市場@銘柄コード@銘柄名称@上場部@現在値@現値時刻@前日比@騰落率@売買高@売買代金@業種")</v>
      </c>
      <c r="Y4" s="63" t="s">
        <v>273</v>
      </c>
    </row>
    <row r="5" spans="2:25" s="9" customFormat="1" ht="23.25" customHeight="1" thickBot="1" x14ac:dyDescent="0.45">
      <c r="B5" s="10" t="s">
        <v>90</v>
      </c>
      <c r="C5" s="11" t="s">
        <v>91</v>
      </c>
      <c r="D5" s="11" t="s">
        <v>92</v>
      </c>
      <c r="E5" s="11" t="s">
        <v>93</v>
      </c>
      <c r="F5" s="11" t="s">
        <v>94</v>
      </c>
      <c r="G5" s="11" t="s">
        <v>95</v>
      </c>
      <c r="H5" s="11" t="s">
        <v>96</v>
      </c>
      <c r="I5" s="11" t="s">
        <v>97</v>
      </c>
      <c r="J5" s="11" t="s">
        <v>98</v>
      </c>
      <c r="K5" s="11" t="s">
        <v>99</v>
      </c>
      <c r="L5" s="11" t="s">
        <v>100</v>
      </c>
      <c r="M5" s="11" t="s">
        <v>102</v>
      </c>
      <c r="N5" s="11" t="s">
        <v>53</v>
      </c>
      <c r="O5" s="11" t="s">
        <v>54</v>
      </c>
      <c r="P5" s="11" t="s">
        <v>57</v>
      </c>
      <c r="Q5" s="11" t="s">
        <v>58</v>
      </c>
      <c r="R5" s="12" t="s">
        <v>7</v>
      </c>
      <c r="S5" s="12" t="s">
        <v>0</v>
      </c>
      <c r="T5" s="12" t="s">
        <v>1</v>
      </c>
      <c r="U5" s="12" t="s">
        <v>2</v>
      </c>
      <c r="V5" s="12" t="s">
        <v>3</v>
      </c>
      <c r="W5" s="13" t="s">
        <v>4</v>
      </c>
      <c r="X5" s="11" t="s">
        <v>37</v>
      </c>
    </row>
    <row r="6" spans="2:25" ht="19.5" thickTop="1" x14ac:dyDescent="0.4">
      <c r="B6" s="14">
        <v>1</v>
      </c>
      <c r="C6" s="15" t="s">
        <v>103</v>
      </c>
      <c r="D6" s="15" t="s">
        <v>353</v>
      </c>
      <c r="E6" s="15" t="s">
        <v>354</v>
      </c>
      <c r="F6" s="15" t="s">
        <v>106</v>
      </c>
      <c r="G6" s="17">
        <v>280</v>
      </c>
      <c r="H6" s="18" t="s">
        <v>536</v>
      </c>
      <c r="I6" s="48">
        <v>80</v>
      </c>
      <c r="J6" s="45">
        <v>40</v>
      </c>
      <c r="K6" s="48">
        <v>10775.8</v>
      </c>
      <c r="L6" s="58">
        <v>2791.4180000000001</v>
      </c>
      <c r="M6" s="19" t="s">
        <v>188</v>
      </c>
      <c r="N6" s="20"/>
      <c r="O6" s="20"/>
      <c r="P6" s="20"/>
      <c r="Q6" s="21"/>
      <c r="R6" s="22"/>
      <c r="S6" s="23"/>
      <c r="T6" s="23"/>
      <c r="U6" s="23"/>
      <c r="V6" s="23"/>
      <c r="W6" s="24"/>
      <c r="X6" s="15" t="s">
        <v>11</v>
      </c>
    </row>
    <row r="7" spans="2:25" x14ac:dyDescent="0.4">
      <c r="B7" s="26">
        <v>2</v>
      </c>
      <c r="C7" s="27" t="s">
        <v>103</v>
      </c>
      <c r="D7" s="27" t="s">
        <v>539</v>
      </c>
      <c r="E7" s="27" t="s">
        <v>540</v>
      </c>
      <c r="F7" s="27" t="s">
        <v>106</v>
      </c>
      <c r="G7" s="29">
        <v>201</v>
      </c>
      <c r="H7" s="30" t="s">
        <v>536</v>
      </c>
      <c r="I7" s="49">
        <v>50</v>
      </c>
      <c r="J7" s="46">
        <v>33.11</v>
      </c>
      <c r="K7" s="49">
        <v>1326.8</v>
      </c>
      <c r="L7" s="59">
        <v>266.68599999999998</v>
      </c>
      <c r="M7" s="31" t="s">
        <v>176</v>
      </c>
      <c r="N7" s="32"/>
      <c r="O7" s="32"/>
      <c r="P7" s="32"/>
      <c r="Q7" s="33"/>
      <c r="R7" s="32"/>
      <c r="S7" s="32"/>
      <c r="T7" s="32"/>
      <c r="U7" s="32"/>
      <c r="V7" s="32"/>
      <c r="W7" s="34"/>
      <c r="X7" s="27" t="s">
        <v>20</v>
      </c>
    </row>
    <row r="8" spans="2:25" x14ac:dyDescent="0.4">
      <c r="B8" s="35">
        <v>3</v>
      </c>
      <c r="C8" s="36" t="s">
        <v>103</v>
      </c>
      <c r="D8" s="36" t="s">
        <v>355</v>
      </c>
      <c r="E8" s="36" t="s">
        <v>356</v>
      </c>
      <c r="F8" s="36" t="s">
        <v>112</v>
      </c>
      <c r="G8" s="38">
        <v>322</v>
      </c>
      <c r="H8" s="39" t="s">
        <v>536</v>
      </c>
      <c r="I8" s="50">
        <v>80</v>
      </c>
      <c r="J8" s="47">
        <v>33.049999999999997</v>
      </c>
      <c r="K8" s="50">
        <v>4834.7</v>
      </c>
      <c r="L8" s="60">
        <v>1454.0930000000001</v>
      </c>
      <c r="M8" s="31" t="s">
        <v>147</v>
      </c>
      <c r="N8" s="32"/>
      <c r="O8" s="32"/>
      <c r="P8" s="32"/>
      <c r="Q8" s="33"/>
      <c r="R8" s="32"/>
      <c r="S8" s="32"/>
      <c r="T8" s="32"/>
      <c r="U8" s="32"/>
      <c r="V8" s="32"/>
      <c r="W8" s="34"/>
      <c r="X8" s="36" t="s">
        <v>15</v>
      </c>
    </row>
    <row r="9" spans="2:25" x14ac:dyDescent="0.4">
      <c r="B9" s="26">
        <v>4</v>
      </c>
      <c r="C9" s="27" t="s">
        <v>103</v>
      </c>
      <c r="D9" s="27" t="s">
        <v>541</v>
      </c>
      <c r="E9" s="27" t="s">
        <v>542</v>
      </c>
      <c r="F9" s="27" t="s">
        <v>112</v>
      </c>
      <c r="G9" s="29">
        <v>387</v>
      </c>
      <c r="H9" s="30" t="s">
        <v>536</v>
      </c>
      <c r="I9" s="49">
        <v>80</v>
      </c>
      <c r="J9" s="46">
        <v>26.05</v>
      </c>
      <c r="K9" s="49">
        <v>43.4</v>
      </c>
      <c r="L9" s="59">
        <v>16.795000000000002</v>
      </c>
      <c r="M9" s="31" t="s">
        <v>304</v>
      </c>
      <c r="N9" s="32"/>
      <c r="O9" s="32"/>
      <c r="P9" s="32"/>
      <c r="Q9" s="33"/>
      <c r="R9" s="32"/>
      <c r="S9" s="32"/>
      <c r="T9" s="32"/>
      <c r="U9" s="32"/>
      <c r="V9" s="32"/>
      <c r="W9" s="34"/>
      <c r="X9" s="27" t="s">
        <v>11</v>
      </c>
    </row>
    <row r="10" spans="2:25" x14ac:dyDescent="0.4">
      <c r="B10" s="35">
        <v>5</v>
      </c>
      <c r="C10" s="36" t="s">
        <v>103</v>
      </c>
      <c r="D10" s="36" t="s">
        <v>116</v>
      </c>
      <c r="E10" s="36" t="s">
        <v>117</v>
      </c>
      <c r="F10" s="36" t="s">
        <v>118</v>
      </c>
      <c r="G10" s="38">
        <v>5</v>
      </c>
      <c r="H10" s="39" t="s">
        <v>536</v>
      </c>
      <c r="I10" s="50">
        <v>1</v>
      </c>
      <c r="J10" s="47">
        <v>25</v>
      </c>
      <c r="K10" s="50">
        <v>761.75</v>
      </c>
      <c r="L10" s="60">
        <v>3.4089999999999998</v>
      </c>
      <c r="M10" s="31" t="s">
        <v>113</v>
      </c>
      <c r="N10" s="32"/>
      <c r="O10" s="32"/>
      <c r="P10" s="32"/>
      <c r="Q10" s="33"/>
      <c r="R10" s="32"/>
      <c r="S10" s="32"/>
      <c r="T10" s="32"/>
      <c r="U10" s="32"/>
      <c r="V10" s="32"/>
      <c r="W10" s="34"/>
      <c r="X10" s="36" t="s">
        <v>24</v>
      </c>
    </row>
    <row r="11" spans="2:25" x14ac:dyDescent="0.4">
      <c r="B11" s="26">
        <v>6</v>
      </c>
      <c r="C11" s="27" t="s">
        <v>103</v>
      </c>
      <c r="D11" s="27" t="s">
        <v>357</v>
      </c>
      <c r="E11" s="27" t="s">
        <v>358</v>
      </c>
      <c r="F11" s="27" t="s">
        <v>112</v>
      </c>
      <c r="G11" s="29">
        <v>3705</v>
      </c>
      <c r="H11" s="30" t="s">
        <v>536</v>
      </c>
      <c r="I11" s="49">
        <v>700</v>
      </c>
      <c r="J11" s="46">
        <v>23.29</v>
      </c>
      <c r="K11" s="49">
        <v>1155.5</v>
      </c>
      <c r="L11" s="59">
        <v>4190.8329999999996</v>
      </c>
      <c r="M11" s="31" t="s">
        <v>197</v>
      </c>
      <c r="N11" s="32"/>
      <c r="O11" s="32"/>
      <c r="P11" s="32"/>
      <c r="Q11" s="33"/>
      <c r="R11" s="32"/>
      <c r="S11" s="32"/>
      <c r="T11" s="32"/>
      <c r="U11" s="32"/>
      <c r="V11" s="32"/>
      <c r="W11" s="34"/>
      <c r="X11" s="27" t="s">
        <v>14</v>
      </c>
    </row>
    <row r="12" spans="2:25" x14ac:dyDescent="0.4">
      <c r="B12" s="35">
        <v>7</v>
      </c>
      <c r="C12" s="36" t="s">
        <v>103</v>
      </c>
      <c r="D12" s="36" t="s">
        <v>543</v>
      </c>
      <c r="E12" s="36" t="s">
        <v>544</v>
      </c>
      <c r="F12" s="36" t="s">
        <v>112</v>
      </c>
      <c r="G12" s="38">
        <v>2673</v>
      </c>
      <c r="H12" s="39" t="s">
        <v>536</v>
      </c>
      <c r="I12" s="50">
        <v>500</v>
      </c>
      <c r="J12" s="47">
        <v>23</v>
      </c>
      <c r="K12" s="50">
        <v>72.8</v>
      </c>
      <c r="L12" s="60">
        <v>194.59399999999999</v>
      </c>
      <c r="M12" s="31" t="s">
        <v>113</v>
      </c>
      <c r="N12" s="32"/>
      <c r="O12" s="32"/>
      <c r="P12" s="32"/>
      <c r="Q12" s="33"/>
      <c r="R12" s="32"/>
      <c r="S12" s="32"/>
      <c r="T12" s="32"/>
      <c r="U12" s="32"/>
      <c r="V12" s="32"/>
      <c r="W12" s="34"/>
      <c r="X12" s="36" t="s">
        <v>15</v>
      </c>
    </row>
    <row r="13" spans="2:25" x14ac:dyDescent="0.4">
      <c r="B13" s="26">
        <v>8</v>
      </c>
      <c r="C13" s="27" t="s">
        <v>103</v>
      </c>
      <c r="D13" s="27" t="s">
        <v>359</v>
      </c>
      <c r="E13" s="27" t="s">
        <v>360</v>
      </c>
      <c r="F13" s="27" t="s">
        <v>112</v>
      </c>
      <c r="G13" s="29">
        <v>1250</v>
      </c>
      <c r="H13" s="30" t="s">
        <v>536</v>
      </c>
      <c r="I13" s="49">
        <v>227</v>
      </c>
      <c r="J13" s="46">
        <v>22.18</v>
      </c>
      <c r="K13" s="49">
        <v>469.7</v>
      </c>
      <c r="L13" s="59">
        <v>597.35299999999995</v>
      </c>
      <c r="M13" s="31" t="s">
        <v>147</v>
      </c>
      <c r="N13" s="32"/>
      <c r="O13" s="32"/>
      <c r="P13" s="32"/>
      <c r="Q13" s="33"/>
      <c r="R13" s="32"/>
      <c r="S13" s="32"/>
      <c r="T13" s="32"/>
      <c r="U13" s="32"/>
      <c r="V13" s="32"/>
      <c r="W13" s="34"/>
      <c r="X13" s="27" t="s">
        <v>18</v>
      </c>
    </row>
    <row r="14" spans="2:25" x14ac:dyDescent="0.4">
      <c r="B14" s="35">
        <v>9</v>
      </c>
      <c r="C14" s="36" t="s">
        <v>103</v>
      </c>
      <c r="D14" s="36" t="s">
        <v>363</v>
      </c>
      <c r="E14" s="36" t="s">
        <v>364</v>
      </c>
      <c r="F14" s="36" t="s">
        <v>106</v>
      </c>
      <c r="G14" s="38">
        <v>645</v>
      </c>
      <c r="H14" s="39" t="s">
        <v>536</v>
      </c>
      <c r="I14" s="50">
        <v>100</v>
      </c>
      <c r="J14" s="47">
        <v>18.34</v>
      </c>
      <c r="K14" s="50">
        <v>3244.8</v>
      </c>
      <c r="L14" s="60">
        <v>1991.951</v>
      </c>
      <c r="M14" s="31" t="s">
        <v>365</v>
      </c>
      <c r="N14" s="32"/>
      <c r="O14" s="32"/>
      <c r="P14" s="32"/>
      <c r="Q14" s="33"/>
      <c r="R14" s="32"/>
      <c r="S14" s="32"/>
      <c r="T14" s="32"/>
      <c r="U14" s="32"/>
      <c r="V14" s="32"/>
      <c r="W14" s="34"/>
      <c r="X14" s="36" t="s">
        <v>11</v>
      </c>
    </row>
    <row r="15" spans="2:25" x14ac:dyDescent="0.4">
      <c r="B15" s="26">
        <v>10</v>
      </c>
      <c r="C15" s="27" t="s">
        <v>103</v>
      </c>
      <c r="D15" s="27" t="s">
        <v>372</v>
      </c>
      <c r="E15" s="27" t="s">
        <v>373</v>
      </c>
      <c r="F15" s="27" t="s">
        <v>112</v>
      </c>
      <c r="G15" s="29">
        <v>1007</v>
      </c>
      <c r="H15" s="30" t="s">
        <v>536</v>
      </c>
      <c r="I15" s="49">
        <v>150</v>
      </c>
      <c r="J15" s="46">
        <v>17.5</v>
      </c>
      <c r="K15" s="49">
        <v>562.1</v>
      </c>
      <c r="L15" s="59">
        <v>532.35599999999999</v>
      </c>
      <c r="M15" s="31" t="s">
        <v>113</v>
      </c>
      <c r="N15" s="32"/>
      <c r="O15" s="32"/>
      <c r="P15" s="32"/>
      <c r="Q15" s="33"/>
      <c r="R15" s="32"/>
      <c r="S15" s="32"/>
      <c r="T15" s="32"/>
      <c r="U15" s="32"/>
      <c r="V15" s="32"/>
      <c r="W15" s="34"/>
      <c r="X15" s="27" t="s">
        <v>26</v>
      </c>
    </row>
    <row r="16" spans="2:25" x14ac:dyDescent="0.4">
      <c r="B16" s="35">
        <v>11</v>
      </c>
      <c r="C16" s="36" t="s">
        <v>103</v>
      </c>
      <c r="D16" s="36" t="s">
        <v>545</v>
      </c>
      <c r="E16" s="36" t="s">
        <v>546</v>
      </c>
      <c r="F16" s="36" t="s">
        <v>121</v>
      </c>
      <c r="G16" s="38">
        <v>1027</v>
      </c>
      <c r="H16" s="39" t="s">
        <v>536</v>
      </c>
      <c r="I16" s="50">
        <v>150</v>
      </c>
      <c r="J16" s="47">
        <v>17.100000000000001</v>
      </c>
      <c r="K16" s="50">
        <v>157.19999999999999</v>
      </c>
      <c r="L16" s="60">
        <v>161.44399999999999</v>
      </c>
      <c r="M16" s="31" t="s">
        <v>107</v>
      </c>
      <c r="N16" s="32"/>
      <c r="O16" s="32"/>
      <c r="P16" s="32"/>
      <c r="Q16" s="33"/>
      <c r="R16" s="32"/>
      <c r="S16" s="32"/>
      <c r="T16" s="32"/>
      <c r="U16" s="32"/>
      <c r="V16" s="32"/>
      <c r="W16" s="34"/>
      <c r="X16" s="36" t="s">
        <v>20</v>
      </c>
    </row>
    <row r="17" spans="2:26" x14ac:dyDescent="0.4">
      <c r="B17" s="26">
        <v>12</v>
      </c>
      <c r="C17" s="27" t="s">
        <v>103</v>
      </c>
      <c r="D17" s="27" t="s">
        <v>366</v>
      </c>
      <c r="E17" s="27" t="s">
        <v>367</v>
      </c>
      <c r="F17" s="27" t="s">
        <v>112</v>
      </c>
      <c r="G17" s="29">
        <v>704</v>
      </c>
      <c r="H17" s="30" t="s">
        <v>536</v>
      </c>
      <c r="I17" s="49">
        <v>100</v>
      </c>
      <c r="J17" s="46">
        <v>16.55</v>
      </c>
      <c r="K17" s="49">
        <v>152</v>
      </c>
      <c r="L17" s="59">
        <v>103.85599999999999</v>
      </c>
      <c r="M17" s="31" t="s">
        <v>113</v>
      </c>
      <c r="N17" s="32"/>
      <c r="O17" s="32"/>
      <c r="P17" s="32"/>
      <c r="Q17" s="33"/>
      <c r="R17" s="32"/>
      <c r="S17" s="32"/>
      <c r="T17" s="32"/>
      <c r="U17" s="32"/>
      <c r="V17" s="32"/>
      <c r="W17" s="34"/>
      <c r="X17" s="27" t="s">
        <v>20</v>
      </c>
    </row>
    <row r="18" spans="2:26" x14ac:dyDescent="0.4">
      <c r="B18" s="35">
        <v>13</v>
      </c>
      <c r="C18" s="36" t="s">
        <v>103</v>
      </c>
      <c r="D18" s="36" t="s">
        <v>368</v>
      </c>
      <c r="E18" s="36" t="s">
        <v>369</v>
      </c>
      <c r="F18" s="36" t="s">
        <v>106</v>
      </c>
      <c r="G18" s="38">
        <v>564</v>
      </c>
      <c r="H18" s="39" t="s">
        <v>536</v>
      </c>
      <c r="I18" s="50">
        <v>80</v>
      </c>
      <c r="J18" s="47">
        <v>16.52</v>
      </c>
      <c r="K18" s="50">
        <v>2054.9</v>
      </c>
      <c r="L18" s="60">
        <v>1121.414</v>
      </c>
      <c r="M18" s="31" t="s">
        <v>113</v>
      </c>
      <c r="N18" s="32"/>
      <c r="O18" s="32"/>
      <c r="P18" s="32"/>
      <c r="Q18" s="33"/>
      <c r="R18" s="32"/>
      <c r="S18" s="32"/>
      <c r="T18" s="32"/>
      <c r="U18" s="32"/>
      <c r="V18" s="32"/>
      <c r="W18" s="34"/>
      <c r="X18" s="36" t="s">
        <v>11</v>
      </c>
    </row>
    <row r="19" spans="2:26" x14ac:dyDescent="0.4">
      <c r="B19" s="26">
        <v>14</v>
      </c>
      <c r="C19" s="27" t="s">
        <v>103</v>
      </c>
      <c r="D19" s="27" t="s">
        <v>370</v>
      </c>
      <c r="E19" s="27" t="s">
        <v>371</v>
      </c>
      <c r="F19" s="27" t="s">
        <v>106</v>
      </c>
      <c r="G19" s="29">
        <v>5100</v>
      </c>
      <c r="H19" s="30" t="s">
        <v>536</v>
      </c>
      <c r="I19" s="49">
        <v>700</v>
      </c>
      <c r="J19" s="46">
        <v>15.9</v>
      </c>
      <c r="K19" s="49">
        <v>88.7</v>
      </c>
      <c r="L19" s="59">
        <v>452.34</v>
      </c>
      <c r="M19" s="31" t="s">
        <v>152</v>
      </c>
      <c r="N19" s="32"/>
      <c r="O19" s="32"/>
      <c r="P19" s="32"/>
      <c r="Q19" s="33"/>
      <c r="R19" s="32"/>
      <c r="S19" s="32"/>
      <c r="T19" s="32"/>
      <c r="U19" s="32"/>
      <c r="V19" s="32"/>
      <c r="W19" s="34"/>
      <c r="X19" s="27" t="s">
        <v>17</v>
      </c>
    </row>
    <row r="20" spans="2:26" x14ac:dyDescent="0.4">
      <c r="B20" s="35">
        <v>15</v>
      </c>
      <c r="C20" s="36" t="s">
        <v>103</v>
      </c>
      <c r="D20" s="36" t="s">
        <v>219</v>
      </c>
      <c r="E20" s="36" t="s">
        <v>220</v>
      </c>
      <c r="F20" s="36" t="s">
        <v>112</v>
      </c>
      <c r="G20" s="38">
        <v>730</v>
      </c>
      <c r="H20" s="39" t="s">
        <v>536</v>
      </c>
      <c r="I20" s="50">
        <v>100</v>
      </c>
      <c r="J20" s="47">
        <v>15.87</v>
      </c>
      <c r="K20" s="50">
        <v>323.2</v>
      </c>
      <c r="L20" s="60">
        <v>230.321</v>
      </c>
      <c r="M20" s="31" t="s">
        <v>107</v>
      </c>
      <c r="N20" s="32"/>
      <c r="O20" s="32"/>
      <c r="P20" s="32"/>
      <c r="Q20" s="33"/>
      <c r="R20" s="32"/>
      <c r="S20" s="32"/>
      <c r="T20" s="32"/>
      <c r="U20" s="32"/>
      <c r="V20" s="32"/>
      <c r="W20" s="34"/>
      <c r="X20" s="36" t="s">
        <v>21</v>
      </c>
    </row>
    <row r="21" spans="2:26" x14ac:dyDescent="0.4">
      <c r="B21" s="26">
        <v>16</v>
      </c>
      <c r="C21" s="27" t="s">
        <v>103</v>
      </c>
      <c r="D21" s="27" t="s">
        <v>374</v>
      </c>
      <c r="E21" s="27" t="s">
        <v>375</v>
      </c>
      <c r="F21" s="27" t="s">
        <v>112</v>
      </c>
      <c r="G21" s="29">
        <v>1142</v>
      </c>
      <c r="H21" s="30" t="s">
        <v>536</v>
      </c>
      <c r="I21" s="49">
        <v>150</v>
      </c>
      <c r="J21" s="46">
        <v>15.12</v>
      </c>
      <c r="K21" s="49">
        <v>278.39999999999998</v>
      </c>
      <c r="L21" s="59">
        <v>317.43400000000003</v>
      </c>
      <c r="M21" s="31" t="s">
        <v>113</v>
      </c>
      <c r="N21" s="32"/>
      <c r="O21" s="32"/>
      <c r="P21" s="32"/>
      <c r="Q21" s="33"/>
      <c r="R21" s="32"/>
      <c r="S21" s="32"/>
      <c r="T21" s="32"/>
      <c r="U21" s="32"/>
      <c r="V21" s="32"/>
      <c r="W21" s="34"/>
      <c r="X21" s="27" t="s">
        <v>16</v>
      </c>
    </row>
    <row r="22" spans="2:26" x14ac:dyDescent="0.4">
      <c r="B22" s="35">
        <v>17</v>
      </c>
      <c r="C22" s="36" t="s">
        <v>103</v>
      </c>
      <c r="D22" s="36" t="s">
        <v>361</v>
      </c>
      <c r="E22" s="36" t="s">
        <v>362</v>
      </c>
      <c r="F22" s="36" t="s">
        <v>106</v>
      </c>
      <c r="G22" s="38">
        <v>46</v>
      </c>
      <c r="H22" s="39" t="s">
        <v>536</v>
      </c>
      <c r="I22" s="50">
        <v>6</v>
      </c>
      <c r="J22" s="47">
        <v>15</v>
      </c>
      <c r="K22" s="50">
        <v>9292.9</v>
      </c>
      <c r="L22" s="60">
        <v>413.91199999999998</v>
      </c>
      <c r="M22" s="31" t="s">
        <v>221</v>
      </c>
      <c r="N22" s="32"/>
      <c r="O22" s="32"/>
      <c r="P22" s="32"/>
      <c r="Q22" s="33"/>
      <c r="R22" s="32"/>
      <c r="S22" s="32"/>
      <c r="T22" s="32"/>
      <c r="U22" s="32"/>
      <c r="V22" s="32"/>
      <c r="W22" s="34"/>
      <c r="X22" s="36" t="s">
        <v>20</v>
      </c>
    </row>
    <row r="23" spans="2:26" x14ac:dyDescent="0.4">
      <c r="B23" s="26">
        <v>18</v>
      </c>
      <c r="C23" s="27" t="s">
        <v>103</v>
      </c>
      <c r="D23" s="27" t="s">
        <v>109</v>
      </c>
      <c r="E23" s="27" t="s">
        <v>110</v>
      </c>
      <c r="F23" s="27" t="s">
        <v>106</v>
      </c>
      <c r="G23" s="29">
        <v>155</v>
      </c>
      <c r="H23" s="30" t="s">
        <v>536</v>
      </c>
      <c r="I23" s="49">
        <v>20</v>
      </c>
      <c r="J23" s="46">
        <v>14.81</v>
      </c>
      <c r="K23" s="49">
        <v>11277.3</v>
      </c>
      <c r="L23" s="59">
        <v>1803.954</v>
      </c>
      <c r="M23" s="31" t="s">
        <v>111</v>
      </c>
      <c r="N23" s="32"/>
      <c r="O23" s="32"/>
      <c r="P23" s="32"/>
      <c r="Q23" s="33"/>
      <c r="R23" s="32"/>
      <c r="S23" s="32"/>
      <c r="T23" s="32"/>
      <c r="U23" s="32"/>
      <c r="V23" s="32"/>
      <c r="W23" s="34"/>
      <c r="X23" s="27" t="s">
        <v>11</v>
      </c>
    </row>
    <row r="24" spans="2:26" x14ac:dyDescent="0.4">
      <c r="B24" s="35">
        <v>19</v>
      </c>
      <c r="C24" s="36" t="s">
        <v>103</v>
      </c>
      <c r="D24" s="36" t="s">
        <v>189</v>
      </c>
      <c r="E24" s="36" t="s">
        <v>190</v>
      </c>
      <c r="F24" s="36" t="s">
        <v>106</v>
      </c>
      <c r="G24" s="38">
        <v>8</v>
      </c>
      <c r="H24" s="39" t="s">
        <v>536</v>
      </c>
      <c r="I24" s="50">
        <v>1</v>
      </c>
      <c r="J24" s="47">
        <v>14.28</v>
      </c>
      <c r="K24" s="50">
        <v>60272.5</v>
      </c>
      <c r="L24" s="60">
        <v>481.99200000000002</v>
      </c>
      <c r="M24" s="31" t="s">
        <v>164</v>
      </c>
      <c r="N24" s="32"/>
      <c r="O24" s="32"/>
      <c r="P24" s="32"/>
      <c r="Q24" s="33"/>
      <c r="R24" s="32"/>
      <c r="S24" s="32"/>
      <c r="T24" s="32"/>
      <c r="U24" s="32"/>
      <c r="V24" s="32"/>
      <c r="W24" s="34"/>
      <c r="X24" s="36" t="s">
        <v>20</v>
      </c>
    </row>
    <row r="25" spans="2:26" ht="19.5" thickBot="1" x14ac:dyDescent="0.45">
      <c r="B25" s="26">
        <v>20</v>
      </c>
      <c r="C25" s="27" t="s">
        <v>103</v>
      </c>
      <c r="D25" s="27" t="s">
        <v>376</v>
      </c>
      <c r="E25" s="27" t="s">
        <v>377</v>
      </c>
      <c r="F25" s="27" t="s">
        <v>121</v>
      </c>
      <c r="G25" s="29">
        <v>387</v>
      </c>
      <c r="H25" s="30" t="s">
        <v>536</v>
      </c>
      <c r="I25" s="49">
        <v>48</v>
      </c>
      <c r="J25" s="46">
        <v>14.15</v>
      </c>
      <c r="K25" s="49">
        <v>5568</v>
      </c>
      <c r="L25" s="59">
        <v>2173.3139999999999</v>
      </c>
      <c r="M25" s="40" t="s">
        <v>304</v>
      </c>
      <c r="N25" s="41"/>
      <c r="O25" s="41"/>
      <c r="P25" s="41"/>
      <c r="Q25" s="42"/>
      <c r="R25" s="41"/>
      <c r="S25" s="41"/>
      <c r="T25" s="41"/>
      <c r="U25" s="41"/>
      <c r="V25" s="41"/>
      <c r="W25" s="43"/>
      <c r="X25" s="27" t="s">
        <v>15</v>
      </c>
    </row>
    <row r="26" spans="2:26" ht="19.5" thickTop="1" x14ac:dyDescent="0.4">
      <c r="B26" s="14" t="s">
        <v>33</v>
      </c>
      <c r="C26" s="15" t="s">
        <v>33</v>
      </c>
      <c r="D26" s="15" t="s">
        <v>33</v>
      </c>
      <c r="E26" s="15" t="s">
        <v>33</v>
      </c>
      <c r="F26" s="15" t="s">
        <v>33</v>
      </c>
      <c r="G26" s="17" t="s">
        <v>33</v>
      </c>
      <c r="H26" s="18" t="s">
        <v>33</v>
      </c>
      <c r="I26" s="48" t="s">
        <v>33</v>
      </c>
      <c r="J26" s="45" t="s">
        <v>33</v>
      </c>
      <c r="K26" s="17" t="s">
        <v>33</v>
      </c>
      <c r="L26" s="17" t="s">
        <v>33</v>
      </c>
      <c r="M26" s="4" t="s">
        <v>33</v>
      </c>
      <c r="X26" s="15"/>
    </row>
    <row r="27" spans="2:26" x14ac:dyDescent="0.4">
      <c r="Z27" s="62" t="s">
        <v>526</v>
      </c>
    </row>
  </sheetData>
  <mergeCells count="2">
    <mergeCell ref="B2:D3"/>
    <mergeCell ref="E2:H3"/>
  </mergeCells>
  <phoneticPr fontId="1"/>
  <conditionalFormatting sqref="A1:XFD1 A5:XFD26 A2:X4 Z2:XFD4 A28:XFD1048576 A27:Y27 AA27:XFD27">
    <cfRule type="cellIs" dxfId="36" priority="3" operator="lessThan">
      <formula>0</formula>
    </cfRule>
  </conditionalFormatting>
  <conditionalFormatting sqref="Y2:Y4">
    <cfRule type="cellIs" dxfId="35" priority="2" operator="lessThan">
      <formula>0</formula>
    </cfRule>
  </conditionalFormatting>
  <conditionalFormatting sqref="Z27">
    <cfRule type="cellIs" dxfId="34" priority="1" operator="lessThan">
      <formula>0</formula>
    </cfRule>
  </conditionalFormatting>
  <printOptions horizontalCentered="1"/>
  <pageMargins left="0.23622047244094491" right="0.23622047244094491" top="0.74803149606299213" bottom="0.74803149606299213" header="0.31496062992125984" footer="0.31496062992125984"/>
  <pageSetup paperSize="9" scale="60" fitToHeight="0" orientation="landscape" r:id="rId1"/>
  <headerFooter>
    <oddHeader>&amp;L&amp;F - &amp;A&amp;R&amp;D</oddHeader>
    <oddFooter>&amp;CCopyright(C) SBI Neotrade Securities Co., Ltd. All Rights Reserved.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D3E73-69F5-4CDA-B031-889B9DF5BCB3}">
  <sheetPr>
    <pageSetUpPr fitToPage="1"/>
  </sheetPr>
  <dimension ref="B2:Y27"/>
  <sheetViews>
    <sheetView showGridLines="0" zoomScale="85" zoomScaleNormal="85" zoomScaleSheetLayoutView="75" workbookViewId="0">
      <selection activeCell="Y27" sqref="Y27"/>
    </sheetView>
  </sheetViews>
  <sheetFormatPr defaultRowHeight="18.75" x14ac:dyDescent="0.4"/>
  <cols>
    <col min="1" max="1" width="3.125" style="4" customWidth="1"/>
    <col min="2" max="2" width="10.625" style="4" customWidth="1"/>
    <col min="3" max="3" width="15.625" style="4" customWidth="1"/>
    <col min="4" max="4" width="16" style="9" customWidth="1"/>
    <col min="5" max="6" width="16.625" style="4" customWidth="1"/>
    <col min="7" max="7" width="16.625" style="9" customWidth="1"/>
    <col min="8" max="8" width="25" style="9" customWidth="1"/>
    <col min="9" max="9" width="16.625" style="9" customWidth="1"/>
    <col min="10" max="10" width="22.25" style="4" bestFit="1" customWidth="1"/>
    <col min="11" max="11" width="16.625" style="9" customWidth="1"/>
    <col min="12" max="12" width="16.625" style="4" hidden="1" customWidth="1"/>
    <col min="13" max="13" width="16.625" style="4" customWidth="1"/>
    <col min="14" max="16" width="16.625" style="4" hidden="1" customWidth="1"/>
    <col min="17" max="17" width="16.625" style="9" hidden="1" customWidth="1"/>
    <col min="18" max="23" width="16.625" style="4" hidden="1" customWidth="1"/>
    <col min="24" max="16384" width="9" style="4"/>
  </cols>
  <sheetData>
    <row r="2" spans="2:24" ht="18.75" customHeight="1" x14ac:dyDescent="0.4">
      <c r="B2" s="64" t="s">
        <v>51</v>
      </c>
      <c r="C2" s="65"/>
      <c r="D2" s="65"/>
      <c r="E2" s="70" t="s">
        <v>52</v>
      </c>
      <c r="F2" s="71"/>
      <c r="G2" s="71"/>
      <c r="H2" s="71"/>
      <c r="I2" s="8"/>
      <c r="X2" s="62" t="s">
        <v>271</v>
      </c>
    </row>
    <row r="3" spans="2:24" ht="18" customHeight="1" x14ac:dyDescent="0.4">
      <c r="B3" s="67"/>
      <c r="C3" s="68"/>
      <c r="D3" s="68"/>
      <c r="E3" s="72"/>
      <c r="F3" s="73"/>
      <c r="G3" s="73"/>
      <c r="H3" s="73"/>
      <c r="I3" s="8"/>
      <c r="X3" s="63" t="s">
        <v>272</v>
      </c>
    </row>
    <row r="4" spans="2:24" x14ac:dyDescent="0.4">
      <c r="B4" s="44" t="str">
        <f>_xll.SNT.StockRanking(TRUE,602,20,"ランキング順位@市場@銘柄コード@銘柄名称@上場部@現在値@現値時刻@前日比@騰落率@売買高@売買高増加率@業種")</f>
        <v>=SNT.StockRanking(TRUE,602,20,"ランキング順位@市場@銘柄コード@銘柄名称@上場部@現在値@現値時刻@前日比@騰落率@売買高@売買高増加率@業種")</v>
      </c>
      <c r="X4" s="63" t="s">
        <v>273</v>
      </c>
    </row>
    <row r="5" spans="2:24" s="9" customFormat="1" ht="36.75" thickBot="1" x14ac:dyDescent="0.45">
      <c r="B5" s="10" t="s">
        <v>90</v>
      </c>
      <c r="C5" s="11" t="s">
        <v>91</v>
      </c>
      <c r="D5" s="11" t="s">
        <v>92</v>
      </c>
      <c r="E5" s="11" t="s">
        <v>93</v>
      </c>
      <c r="F5" s="11" t="s">
        <v>94</v>
      </c>
      <c r="G5" s="11" t="s">
        <v>95</v>
      </c>
      <c r="H5" s="11" t="s">
        <v>96</v>
      </c>
      <c r="I5" s="11" t="s">
        <v>97</v>
      </c>
      <c r="J5" s="11" t="s">
        <v>98</v>
      </c>
      <c r="K5" s="11" t="s">
        <v>99</v>
      </c>
      <c r="L5" s="11" t="s">
        <v>101</v>
      </c>
      <c r="M5" s="11" t="s">
        <v>102</v>
      </c>
      <c r="N5" s="11" t="s">
        <v>53</v>
      </c>
      <c r="O5" s="11" t="s">
        <v>54</v>
      </c>
      <c r="P5" s="11" t="s">
        <v>57</v>
      </c>
      <c r="Q5" s="11" t="s">
        <v>58</v>
      </c>
      <c r="R5" s="12" t="s">
        <v>7</v>
      </c>
      <c r="S5" s="12" t="s">
        <v>0</v>
      </c>
      <c r="T5" s="12" t="s">
        <v>1</v>
      </c>
      <c r="U5" s="12" t="s">
        <v>2</v>
      </c>
      <c r="V5" s="12" t="s">
        <v>3</v>
      </c>
      <c r="W5" s="13"/>
    </row>
    <row r="6" spans="2:24" ht="19.5" thickTop="1" x14ac:dyDescent="0.4">
      <c r="B6" s="14">
        <v>1</v>
      </c>
      <c r="C6" s="15" t="s">
        <v>103</v>
      </c>
      <c r="D6" s="15" t="s">
        <v>553</v>
      </c>
      <c r="E6" s="15" t="s">
        <v>554</v>
      </c>
      <c r="F6" s="15" t="s">
        <v>13</v>
      </c>
      <c r="G6" s="48">
        <v>2179.5</v>
      </c>
      <c r="H6" s="18" t="s">
        <v>555</v>
      </c>
      <c r="I6" s="17">
        <v>-29.5</v>
      </c>
      <c r="J6" s="45">
        <v>-1.34</v>
      </c>
      <c r="K6" s="48">
        <v>13.26</v>
      </c>
      <c r="L6" s="17">
        <v>94614.29</v>
      </c>
      <c r="M6" s="45" t="s">
        <v>173</v>
      </c>
      <c r="N6" s="20"/>
      <c r="O6" s="20"/>
      <c r="P6" s="20"/>
      <c r="Q6" s="21"/>
      <c r="R6" s="22"/>
      <c r="S6" s="23"/>
      <c r="T6" s="23"/>
      <c r="U6" s="23"/>
      <c r="V6" s="23"/>
      <c r="W6" s="24"/>
    </row>
    <row r="7" spans="2:24" x14ac:dyDescent="0.4">
      <c r="B7" s="26">
        <v>2</v>
      </c>
      <c r="C7" s="27" t="s">
        <v>103</v>
      </c>
      <c r="D7" s="27" t="s">
        <v>355</v>
      </c>
      <c r="E7" s="27" t="s">
        <v>356</v>
      </c>
      <c r="F7" s="27" t="s">
        <v>112</v>
      </c>
      <c r="G7" s="49">
        <v>322</v>
      </c>
      <c r="H7" s="30" t="s">
        <v>536</v>
      </c>
      <c r="I7" s="29">
        <v>80</v>
      </c>
      <c r="J7" s="46">
        <v>33.049999999999997</v>
      </c>
      <c r="K7" s="49">
        <v>4834.7</v>
      </c>
      <c r="L7" s="29">
        <v>25002.28</v>
      </c>
      <c r="M7" s="46" t="s">
        <v>147</v>
      </c>
      <c r="N7" s="32"/>
      <c r="O7" s="32"/>
      <c r="P7" s="32"/>
      <c r="Q7" s="33"/>
      <c r="R7" s="32"/>
      <c r="S7" s="32"/>
      <c r="T7" s="32"/>
      <c r="U7" s="32"/>
      <c r="V7" s="32"/>
      <c r="W7" s="34"/>
    </row>
    <row r="8" spans="2:24" x14ac:dyDescent="0.4">
      <c r="B8" s="35">
        <v>3</v>
      </c>
      <c r="C8" s="36" t="s">
        <v>103</v>
      </c>
      <c r="D8" s="36" t="s">
        <v>442</v>
      </c>
      <c r="E8" s="36" t="s">
        <v>443</v>
      </c>
      <c r="F8" s="36" t="s">
        <v>13</v>
      </c>
      <c r="G8" s="50">
        <v>36200</v>
      </c>
      <c r="H8" s="39" t="s">
        <v>444</v>
      </c>
      <c r="I8" s="38">
        <v>190</v>
      </c>
      <c r="J8" s="47">
        <v>0.52</v>
      </c>
      <c r="K8" s="50">
        <v>0.97699999999999998</v>
      </c>
      <c r="L8" s="38">
        <v>22104.55</v>
      </c>
      <c r="M8" s="47" t="s">
        <v>173</v>
      </c>
      <c r="N8" s="32"/>
      <c r="O8" s="32"/>
      <c r="P8" s="32"/>
      <c r="Q8" s="33"/>
      <c r="R8" s="32"/>
      <c r="S8" s="32"/>
      <c r="T8" s="32"/>
      <c r="U8" s="32"/>
      <c r="V8" s="32"/>
      <c r="W8" s="34"/>
    </row>
    <row r="9" spans="2:24" x14ac:dyDescent="0.4">
      <c r="B9" s="26">
        <v>4</v>
      </c>
      <c r="C9" s="27" t="s">
        <v>103</v>
      </c>
      <c r="D9" s="27" t="s">
        <v>374</v>
      </c>
      <c r="E9" s="27" t="s">
        <v>375</v>
      </c>
      <c r="F9" s="27" t="s">
        <v>112</v>
      </c>
      <c r="G9" s="49">
        <v>1142</v>
      </c>
      <c r="H9" s="30" t="s">
        <v>536</v>
      </c>
      <c r="I9" s="29">
        <v>150</v>
      </c>
      <c r="J9" s="46">
        <v>15.12</v>
      </c>
      <c r="K9" s="49">
        <v>278.39999999999998</v>
      </c>
      <c r="L9" s="29">
        <v>12670.64</v>
      </c>
      <c r="M9" s="46" t="s">
        <v>113</v>
      </c>
      <c r="N9" s="32"/>
      <c r="O9" s="32"/>
      <c r="P9" s="32"/>
      <c r="Q9" s="33"/>
      <c r="R9" s="32"/>
      <c r="S9" s="32"/>
      <c r="T9" s="32"/>
      <c r="U9" s="32"/>
      <c r="V9" s="32"/>
      <c r="W9" s="34"/>
    </row>
    <row r="10" spans="2:24" x14ac:dyDescent="0.4">
      <c r="B10" s="35">
        <v>5</v>
      </c>
      <c r="C10" s="36" t="s">
        <v>103</v>
      </c>
      <c r="D10" s="36" t="s">
        <v>359</v>
      </c>
      <c r="E10" s="36" t="s">
        <v>360</v>
      </c>
      <c r="F10" s="36" t="s">
        <v>112</v>
      </c>
      <c r="G10" s="50">
        <v>1250</v>
      </c>
      <c r="H10" s="39" t="s">
        <v>536</v>
      </c>
      <c r="I10" s="38">
        <v>227</v>
      </c>
      <c r="J10" s="47">
        <v>22.18</v>
      </c>
      <c r="K10" s="50">
        <v>469.7</v>
      </c>
      <c r="L10" s="38">
        <v>9146.06</v>
      </c>
      <c r="M10" s="47" t="s">
        <v>147</v>
      </c>
      <c r="N10" s="32"/>
      <c r="O10" s="32"/>
      <c r="P10" s="32"/>
      <c r="Q10" s="33"/>
      <c r="R10" s="32"/>
      <c r="S10" s="32"/>
      <c r="T10" s="32"/>
      <c r="U10" s="32"/>
      <c r="V10" s="32"/>
      <c r="W10" s="34"/>
    </row>
    <row r="11" spans="2:24" x14ac:dyDescent="0.4">
      <c r="B11" s="26">
        <v>6</v>
      </c>
      <c r="C11" s="27" t="s">
        <v>103</v>
      </c>
      <c r="D11" s="27" t="s">
        <v>378</v>
      </c>
      <c r="E11" s="27" t="s">
        <v>379</v>
      </c>
      <c r="F11" s="27" t="s">
        <v>106</v>
      </c>
      <c r="G11" s="49">
        <v>406</v>
      </c>
      <c r="H11" s="30" t="s">
        <v>536</v>
      </c>
      <c r="I11" s="29">
        <v>49</v>
      </c>
      <c r="J11" s="46">
        <v>13.72</v>
      </c>
      <c r="K11" s="49">
        <v>1471.5</v>
      </c>
      <c r="L11" s="29">
        <v>3868.45</v>
      </c>
      <c r="M11" s="46" t="s">
        <v>176</v>
      </c>
      <c r="N11" s="32"/>
      <c r="O11" s="32"/>
      <c r="P11" s="32"/>
      <c r="Q11" s="33"/>
      <c r="R11" s="32"/>
      <c r="S11" s="32"/>
      <c r="T11" s="32"/>
      <c r="U11" s="32"/>
      <c r="V11" s="32"/>
      <c r="W11" s="34"/>
    </row>
    <row r="12" spans="2:24" x14ac:dyDescent="0.4">
      <c r="B12" s="35">
        <v>7</v>
      </c>
      <c r="C12" s="36" t="s">
        <v>103</v>
      </c>
      <c r="D12" s="36" t="s">
        <v>445</v>
      </c>
      <c r="E12" s="36" t="s">
        <v>446</v>
      </c>
      <c r="F12" s="36" t="s">
        <v>112</v>
      </c>
      <c r="G12" s="50">
        <v>1938</v>
      </c>
      <c r="H12" s="39" t="s">
        <v>536</v>
      </c>
      <c r="I12" s="38">
        <v>-10</v>
      </c>
      <c r="J12" s="47">
        <v>-0.52</v>
      </c>
      <c r="K12" s="50">
        <v>309.39999999999998</v>
      </c>
      <c r="L12" s="38">
        <v>3627.71</v>
      </c>
      <c r="M12" s="47" t="s">
        <v>447</v>
      </c>
      <c r="N12" s="32"/>
      <c r="O12" s="32"/>
      <c r="P12" s="32"/>
      <c r="Q12" s="33"/>
      <c r="R12" s="32"/>
      <c r="S12" s="32"/>
      <c r="T12" s="32"/>
      <c r="U12" s="32"/>
      <c r="V12" s="32"/>
      <c r="W12" s="34"/>
    </row>
    <row r="13" spans="2:24" x14ac:dyDescent="0.4">
      <c r="B13" s="26">
        <v>8</v>
      </c>
      <c r="C13" s="27" t="s">
        <v>103</v>
      </c>
      <c r="D13" s="27" t="s">
        <v>380</v>
      </c>
      <c r="E13" s="27" t="s">
        <v>381</v>
      </c>
      <c r="F13" s="27" t="s">
        <v>106</v>
      </c>
      <c r="G13" s="49">
        <v>205</v>
      </c>
      <c r="H13" s="30" t="s">
        <v>536</v>
      </c>
      <c r="I13" s="29">
        <v>16</v>
      </c>
      <c r="J13" s="46">
        <v>8.4600000000000009</v>
      </c>
      <c r="K13" s="49">
        <v>3089.8</v>
      </c>
      <c r="L13" s="29">
        <v>2305.2600000000002</v>
      </c>
      <c r="M13" s="46" t="s">
        <v>113</v>
      </c>
      <c r="N13" s="32"/>
      <c r="O13" s="32"/>
      <c r="P13" s="32"/>
      <c r="Q13" s="33"/>
      <c r="R13" s="32"/>
      <c r="S13" s="32"/>
      <c r="T13" s="32"/>
      <c r="U13" s="32"/>
      <c r="V13" s="32"/>
      <c r="W13" s="34"/>
    </row>
    <row r="14" spans="2:24" x14ac:dyDescent="0.4">
      <c r="B14" s="35">
        <v>9</v>
      </c>
      <c r="C14" s="36" t="s">
        <v>103</v>
      </c>
      <c r="D14" s="36" t="s">
        <v>357</v>
      </c>
      <c r="E14" s="36" t="s">
        <v>358</v>
      </c>
      <c r="F14" s="36" t="s">
        <v>112</v>
      </c>
      <c r="G14" s="50">
        <v>3705</v>
      </c>
      <c r="H14" s="39" t="s">
        <v>536</v>
      </c>
      <c r="I14" s="38">
        <v>700</v>
      </c>
      <c r="J14" s="47">
        <v>23.29</v>
      </c>
      <c r="K14" s="50">
        <v>1155.5</v>
      </c>
      <c r="L14" s="38">
        <v>2013.98</v>
      </c>
      <c r="M14" s="47" t="s">
        <v>197</v>
      </c>
      <c r="N14" s="32"/>
      <c r="O14" s="32"/>
      <c r="P14" s="32"/>
      <c r="Q14" s="33"/>
      <c r="R14" s="32"/>
      <c r="S14" s="32"/>
      <c r="T14" s="32"/>
      <c r="U14" s="32"/>
      <c r="V14" s="32"/>
      <c r="W14" s="34"/>
    </row>
    <row r="15" spans="2:24" x14ac:dyDescent="0.4">
      <c r="B15" s="26">
        <v>10</v>
      </c>
      <c r="C15" s="27" t="s">
        <v>103</v>
      </c>
      <c r="D15" s="27" t="s">
        <v>366</v>
      </c>
      <c r="E15" s="27" t="s">
        <v>367</v>
      </c>
      <c r="F15" s="27" t="s">
        <v>112</v>
      </c>
      <c r="G15" s="49">
        <v>704</v>
      </c>
      <c r="H15" s="30" t="s">
        <v>536</v>
      </c>
      <c r="I15" s="29">
        <v>100</v>
      </c>
      <c r="J15" s="46">
        <v>16.55</v>
      </c>
      <c r="K15" s="49">
        <v>152</v>
      </c>
      <c r="L15" s="29">
        <v>1948.52</v>
      </c>
      <c r="M15" s="46" t="s">
        <v>113</v>
      </c>
      <c r="N15" s="32"/>
      <c r="O15" s="32"/>
      <c r="P15" s="32"/>
      <c r="Q15" s="33"/>
      <c r="R15" s="32"/>
      <c r="S15" s="32"/>
      <c r="T15" s="32"/>
      <c r="U15" s="32"/>
      <c r="V15" s="32"/>
      <c r="W15" s="34"/>
    </row>
    <row r="16" spans="2:24" x14ac:dyDescent="0.4">
      <c r="B16" s="35">
        <v>11</v>
      </c>
      <c r="C16" s="36" t="s">
        <v>103</v>
      </c>
      <c r="D16" s="36" t="s">
        <v>448</v>
      </c>
      <c r="E16" s="36" t="s">
        <v>449</v>
      </c>
      <c r="F16" s="36" t="s">
        <v>112</v>
      </c>
      <c r="G16" s="50">
        <v>83</v>
      </c>
      <c r="H16" s="39" t="s">
        <v>536</v>
      </c>
      <c r="I16" s="38">
        <v>-2</v>
      </c>
      <c r="J16" s="47">
        <v>-2.36</v>
      </c>
      <c r="K16" s="50">
        <v>5726.8</v>
      </c>
      <c r="L16" s="38">
        <v>1693.89</v>
      </c>
      <c r="M16" s="47" t="s">
        <v>113</v>
      </c>
      <c r="N16" s="32"/>
      <c r="O16" s="32"/>
      <c r="P16" s="32"/>
      <c r="Q16" s="33"/>
      <c r="R16" s="32"/>
      <c r="S16" s="32"/>
      <c r="T16" s="32"/>
      <c r="U16" s="32"/>
      <c r="V16" s="32"/>
      <c r="W16" s="34"/>
    </row>
    <row r="17" spans="2:25" x14ac:dyDescent="0.4">
      <c r="B17" s="26">
        <v>12</v>
      </c>
      <c r="C17" s="27" t="s">
        <v>103</v>
      </c>
      <c r="D17" s="27" t="s">
        <v>456</v>
      </c>
      <c r="E17" s="27" t="s">
        <v>457</v>
      </c>
      <c r="F17" s="27" t="s">
        <v>112</v>
      </c>
      <c r="G17" s="49">
        <v>806</v>
      </c>
      <c r="H17" s="30" t="s">
        <v>536</v>
      </c>
      <c r="I17" s="29">
        <v>48</v>
      </c>
      <c r="J17" s="46">
        <v>6.33</v>
      </c>
      <c r="K17" s="49">
        <v>23.1</v>
      </c>
      <c r="L17" s="29">
        <v>1526.76</v>
      </c>
      <c r="M17" s="46" t="s">
        <v>107</v>
      </c>
      <c r="N17" s="32"/>
      <c r="O17" s="32"/>
      <c r="P17" s="32"/>
      <c r="Q17" s="33"/>
      <c r="R17" s="32"/>
      <c r="S17" s="32"/>
      <c r="T17" s="32"/>
      <c r="U17" s="32"/>
      <c r="V17" s="32"/>
      <c r="W17" s="34"/>
    </row>
    <row r="18" spans="2:25" x14ac:dyDescent="0.4">
      <c r="B18" s="35">
        <v>13</v>
      </c>
      <c r="C18" s="36" t="s">
        <v>103</v>
      </c>
      <c r="D18" s="36" t="s">
        <v>452</v>
      </c>
      <c r="E18" s="36" t="s">
        <v>453</v>
      </c>
      <c r="F18" s="36" t="s">
        <v>13</v>
      </c>
      <c r="G18" s="50">
        <v>3130</v>
      </c>
      <c r="H18" s="39" t="s">
        <v>556</v>
      </c>
      <c r="I18" s="38">
        <v>5</v>
      </c>
      <c r="J18" s="47">
        <v>0.16</v>
      </c>
      <c r="K18" s="50">
        <v>0.13600000000000001</v>
      </c>
      <c r="L18" s="38">
        <v>1481.4</v>
      </c>
      <c r="M18" s="47" t="s">
        <v>173</v>
      </c>
      <c r="N18" s="32"/>
      <c r="O18" s="32"/>
      <c r="P18" s="32"/>
      <c r="Q18" s="33"/>
      <c r="R18" s="32"/>
      <c r="S18" s="32"/>
      <c r="T18" s="32"/>
      <c r="U18" s="32"/>
      <c r="V18" s="32"/>
      <c r="W18" s="34"/>
    </row>
    <row r="19" spans="2:25" x14ac:dyDescent="0.4">
      <c r="B19" s="26">
        <v>14</v>
      </c>
      <c r="C19" s="27" t="s">
        <v>103</v>
      </c>
      <c r="D19" s="27" t="s">
        <v>450</v>
      </c>
      <c r="E19" s="27" t="s">
        <v>451</v>
      </c>
      <c r="F19" s="27" t="s">
        <v>13</v>
      </c>
      <c r="G19" s="49">
        <v>810</v>
      </c>
      <c r="H19" s="30" t="s">
        <v>557</v>
      </c>
      <c r="I19" s="29">
        <v>1.2</v>
      </c>
      <c r="J19" s="46">
        <v>0.14000000000000001</v>
      </c>
      <c r="K19" s="49">
        <v>104.15</v>
      </c>
      <c r="L19" s="29">
        <v>1430.72</v>
      </c>
      <c r="M19" s="46" t="s">
        <v>173</v>
      </c>
      <c r="N19" s="32"/>
      <c r="O19" s="32"/>
      <c r="P19" s="32"/>
      <c r="Q19" s="33"/>
      <c r="R19" s="32"/>
      <c r="S19" s="32"/>
      <c r="T19" s="32"/>
      <c r="U19" s="32"/>
      <c r="V19" s="32"/>
      <c r="W19" s="34"/>
    </row>
    <row r="20" spans="2:25" x14ac:dyDescent="0.4">
      <c r="B20" s="35">
        <v>15</v>
      </c>
      <c r="C20" s="36" t="s">
        <v>103</v>
      </c>
      <c r="D20" s="36" t="s">
        <v>368</v>
      </c>
      <c r="E20" s="36" t="s">
        <v>369</v>
      </c>
      <c r="F20" s="36" t="s">
        <v>106</v>
      </c>
      <c r="G20" s="50">
        <v>564</v>
      </c>
      <c r="H20" s="39" t="s">
        <v>536</v>
      </c>
      <c r="I20" s="38">
        <v>80</v>
      </c>
      <c r="J20" s="47">
        <v>16.52</v>
      </c>
      <c r="K20" s="50">
        <v>2054.9</v>
      </c>
      <c r="L20" s="38">
        <v>1288.45</v>
      </c>
      <c r="M20" s="47" t="s">
        <v>113</v>
      </c>
      <c r="N20" s="32"/>
      <c r="O20" s="32"/>
      <c r="P20" s="32"/>
      <c r="Q20" s="33"/>
      <c r="R20" s="32"/>
      <c r="S20" s="32"/>
      <c r="T20" s="32"/>
      <c r="U20" s="32"/>
      <c r="V20" s="32"/>
      <c r="W20" s="34"/>
    </row>
    <row r="21" spans="2:25" x14ac:dyDescent="0.4">
      <c r="B21" s="26">
        <v>16</v>
      </c>
      <c r="C21" s="27" t="s">
        <v>103</v>
      </c>
      <c r="D21" s="27" t="s">
        <v>361</v>
      </c>
      <c r="E21" s="27" t="s">
        <v>362</v>
      </c>
      <c r="F21" s="27" t="s">
        <v>106</v>
      </c>
      <c r="G21" s="49">
        <v>46</v>
      </c>
      <c r="H21" s="30" t="s">
        <v>536</v>
      </c>
      <c r="I21" s="29">
        <v>6</v>
      </c>
      <c r="J21" s="46">
        <v>15</v>
      </c>
      <c r="K21" s="49">
        <v>9292.9</v>
      </c>
      <c r="L21" s="29">
        <v>1272.74</v>
      </c>
      <c r="M21" s="46" t="s">
        <v>221</v>
      </c>
      <c r="N21" s="32"/>
      <c r="O21" s="32"/>
      <c r="P21" s="32"/>
      <c r="Q21" s="33"/>
      <c r="R21" s="32"/>
      <c r="S21" s="32"/>
      <c r="T21" s="32"/>
      <c r="U21" s="32"/>
      <c r="V21" s="32"/>
      <c r="W21" s="34"/>
    </row>
    <row r="22" spans="2:25" x14ac:dyDescent="0.4">
      <c r="B22" s="35">
        <v>17</v>
      </c>
      <c r="C22" s="36" t="s">
        <v>103</v>
      </c>
      <c r="D22" s="36" t="s">
        <v>454</v>
      </c>
      <c r="E22" s="36" t="s">
        <v>455</v>
      </c>
      <c r="F22" s="36" t="s">
        <v>106</v>
      </c>
      <c r="G22" s="50">
        <v>99</v>
      </c>
      <c r="H22" s="39" t="s">
        <v>536</v>
      </c>
      <c r="I22" s="38">
        <v>3</v>
      </c>
      <c r="J22" s="47">
        <v>3.12</v>
      </c>
      <c r="K22" s="50">
        <v>1810.5</v>
      </c>
      <c r="L22" s="38">
        <v>1115.5899999999999</v>
      </c>
      <c r="M22" s="47" t="s">
        <v>188</v>
      </c>
      <c r="N22" s="32"/>
      <c r="O22" s="32"/>
      <c r="P22" s="32"/>
      <c r="Q22" s="33"/>
      <c r="R22" s="32"/>
      <c r="S22" s="32"/>
      <c r="T22" s="32"/>
      <c r="U22" s="32"/>
      <c r="V22" s="32"/>
      <c r="W22" s="34"/>
    </row>
    <row r="23" spans="2:25" x14ac:dyDescent="0.4">
      <c r="B23" s="26">
        <v>18</v>
      </c>
      <c r="C23" s="27" t="s">
        <v>103</v>
      </c>
      <c r="D23" s="27" t="s">
        <v>558</v>
      </c>
      <c r="E23" s="27" t="s">
        <v>559</v>
      </c>
      <c r="F23" s="27" t="s">
        <v>13</v>
      </c>
      <c r="G23" s="49">
        <v>25100</v>
      </c>
      <c r="H23" s="30" t="s">
        <v>560</v>
      </c>
      <c r="I23" s="29">
        <v>-110</v>
      </c>
      <c r="J23" s="46">
        <v>-0.44</v>
      </c>
      <c r="K23" s="49">
        <v>9.0050000000000008</v>
      </c>
      <c r="L23" s="29">
        <v>1114.27</v>
      </c>
      <c r="M23" s="46" t="s">
        <v>173</v>
      </c>
      <c r="N23" s="32"/>
      <c r="O23" s="32"/>
      <c r="P23" s="32"/>
      <c r="Q23" s="33"/>
      <c r="R23" s="32"/>
      <c r="S23" s="32"/>
      <c r="T23" s="32"/>
      <c r="U23" s="32"/>
      <c r="V23" s="32"/>
      <c r="W23" s="34"/>
    </row>
    <row r="24" spans="2:25" x14ac:dyDescent="0.4">
      <c r="B24" s="35">
        <v>19</v>
      </c>
      <c r="C24" s="36" t="s">
        <v>103</v>
      </c>
      <c r="D24" s="36" t="s">
        <v>376</v>
      </c>
      <c r="E24" s="36" t="s">
        <v>377</v>
      </c>
      <c r="F24" s="36" t="s">
        <v>121</v>
      </c>
      <c r="G24" s="50">
        <v>387</v>
      </c>
      <c r="H24" s="39" t="s">
        <v>536</v>
      </c>
      <c r="I24" s="38">
        <v>48</v>
      </c>
      <c r="J24" s="47">
        <v>14.15</v>
      </c>
      <c r="K24" s="50">
        <v>5568</v>
      </c>
      <c r="L24" s="38">
        <v>1014.27</v>
      </c>
      <c r="M24" s="47" t="s">
        <v>304</v>
      </c>
      <c r="N24" s="32"/>
      <c r="O24" s="32"/>
      <c r="P24" s="32"/>
      <c r="Q24" s="33"/>
      <c r="R24" s="32"/>
      <c r="S24" s="32"/>
      <c r="T24" s="32"/>
      <c r="U24" s="32"/>
      <c r="V24" s="32"/>
      <c r="W24" s="34"/>
    </row>
    <row r="25" spans="2:25" ht="19.5" thickBot="1" x14ac:dyDescent="0.45">
      <c r="B25" s="26">
        <v>20</v>
      </c>
      <c r="C25" s="27" t="s">
        <v>103</v>
      </c>
      <c r="D25" s="27" t="s">
        <v>561</v>
      </c>
      <c r="E25" s="27" t="s">
        <v>562</v>
      </c>
      <c r="F25" s="27" t="s">
        <v>13</v>
      </c>
      <c r="G25" s="49">
        <v>25010</v>
      </c>
      <c r="H25" s="30" t="s">
        <v>536</v>
      </c>
      <c r="I25" s="29">
        <v>275</v>
      </c>
      <c r="J25" s="46">
        <v>1.1100000000000001</v>
      </c>
      <c r="K25" s="49">
        <v>32.81</v>
      </c>
      <c r="L25" s="29">
        <v>999.24</v>
      </c>
      <c r="M25" s="46" t="s">
        <v>173</v>
      </c>
      <c r="N25" s="41"/>
      <c r="O25" s="41"/>
      <c r="P25" s="41"/>
      <c r="Q25" s="42"/>
      <c r="R25" s="41"/>
      <c r="S25" s="41"/>
      <c r="T25" s="41"/>
      <c r="U25" s="41"/>
      <c r="V25" s="41"/>
      <c r="W25" s="43"/>
    </row>
    <row r="26" spans="2:25" ht="19.5" thickTop="1" x14ac:dyDescent="0.4">
      <c r="B26" s="14" t="s">
        <v>33</v>
      </c>
      <c r="C26" s="15" t="s">
        <v>33</v>
      </c>
      <c r="D26" s="15" t="s">
        <v>33</v>
      </c>
      <c r="E26" s="15" t="s">
        <v>33</v>
      </c>
      <c r="F26" s="15" t="s">
        <v>33</v>
      </c>
      <c r="G26" s="48" t="s">
        <v>33</v>
      </c>
      <c r="H26" s="18" t="s">
        <v>33</v>
      </c>
      <c r="I26" s="17" t="s">
        <v>33</v>
      </c>
      <c r="J26" s="45" t="s">
        <v>33</v>
      </c>
      <c r="K26" s="48" t="s">
        <v>33</v>
      </c>
      <c r="L26" s="17" t="s">
        <v>33</v>
      </c>
      <c r="M26" s="45" t="s">
        <v>33</v>
      </c>
    </row>
    <row r="27" spans="2:25" x14ac:dyDescent="0.4">
      <c r="Y27" s="62" t="s">
        <v>526</v>
      </c>
    </row>
  </sheetData>
  <mergeCells count="2">
    <mergeCell ref="B2:D3"/>
    <mergeCell ref="E2:H3"/>
  </mergeCells>
  <phoneticPr fontId="1"/>
  <conditionalFormatting sqref="A1:XFD1 A5:XFD26 A2:W4 Y2:XFD4 A28:XFD1048576 A27:X27 Z27:XFD27">
    <cfRule type="cellIs" dxfId="33" priority="3" operator="lessThan">
      <formula>0</formula>
    </cfRule>
  </conditionalFormatting>
  <conditionalFormatting sqref="X2:X4">
    <cfRule type="cellIs" dxfId="32" priority="2" operator="lessThan">
      <formula>0</formula>
    </cfRule>
  </conditionalFormatting>
  <conditionalFormatting sqref="Y27">
    <cfRule type="cellIs" dxfId="31" priority="1" operator="lessThan">
      <formula>0</formula>
    </cfRule>
  </conditionalFormatting>
  <printOptions horizontalCentered="1"/>
  <pageMargins left="0.23622047244094491" right="0.23622047244094491" top="0.74803149606299213" bottom="0.74803149606299213" header="0.31496062992125984" footer="0.31496062992125984"/>
  <pageSetup paperSize="9" scale="68" fitToHeight="0" orientation="landscape" r:id="rId1"/>
  <headerFooter>
    <oddHeader>&amp;L&amp;F - &amp;A&amp;R&amp;D</oddHeader>
    <oddFooter>&amp;CCopyright(C) SBI Neotrade Securities Co., Ltd. All Rights Reserved.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75E73-0070-4066-B79E-ACD5A80B4E59}">
  <sheetPr>
    <pageSetUpPr fitToPage="1"/>
  </sheetPr>
  <dimension ref="B2:W28"/>
  <sheetViews>
    <sheetView showGridLines="0" zoomScale="80" zoomScaleNormal="80" zoomScaleSheetLayoutView="75" workbookViewId="0">
      <selection activeCell="W28" sqref="W28"/>
    </sheetView>
  </sheetViews>
  <sheetFormatPr defaultRowHeight="18.75" x14ac:dyDescent="0.4"/>
  <cols>
    <col min="1" max="1" width="3.125" style="4" customWidth="1"/>
    <col min="2" max="2" width="10.625" style="4" customWidth="1"/>
    <col min="3" max="3" width="15.625" style="4" customWidth="1"/>
    <col min="4" max="4" width="16" style="9" customWidth="1"/>
    <col min="5" max="6" width="16.625" style="4" customWidth="1"/>
    <col min="7" max="7" width="16.625" style="9" customWidth="1"/>
    <col min="8" max="8" width="22.25" style="9" bestFit="1" customWidth="1"/>
    <col min="9" max="9" width="16.625" style="9" customWidth="1"/>
    <col min="10" max="10" width="22.25" style="4" bestFit="1" customWidth="1"/>
    <col min="11" max="11" width="16.625" style="9" customWidth="1"/>
    <col min="12" max="12" width="16.625" style="4" customWidth="1"/>
    <col min="13" max="15" width="16.625" style="4" hidden="1" customWidth="1"/>
    <col min="16" max="16" width="16.625" style="9" hidden="1" customWidth="1"/>
    <col min="17" max="20" width="16.625" style="4" hidden="1" customWidth="1"/>
    <col min="21" max="21" width="16.625" style="4" customWidth="1"/>
    <col min="22" max="16384" width="9" style="4"/>
  </cols>
  <sheetData>
    <row r="2" spans="2:22" ht="18.75" customHeight="1" x14ac:dyDescent="0.4">
      <c r="B2" s="64" t="s">
        <v>68</v>
      </c>
      <c r="C2" s="65"/>
      <c r="D2" s="65"/>
      <c r="E2" s="70" t="s">
        <v>69</v>
      </c>
      <c r="F2" s="71"/>
      <c r="G2" s="71"/>
      <c r="H2" s="71"/>
      <c r="I2" s="8"/>
      <c r="V2" s="62" t="s">
        <v>271</v>
      </c>
    </row>
    <row r="3" spans="2:22" ht="18" customHeight="1" x14ac:dyDescent="0.4">
      <c r="B3" s="67"/>
      <c r="C3" s="68"/>
      <c r="D3" s="68"/>
      <c r="E3" s="72"/>
      <c r="F3" s="73"/>
      <c r="G3" s="73"/>
      <c r="H3" s="73"/>
      <c r="I3" s="8"/>
      <c r="V3" s="63" t="s">
        <v>272</v>
      </c>
    </row>
    <row r="4" spans="2:22" x14ac:dyDescent="0.4">
      <c r="B4" s="44" t="str">
        <f>_xll.SNT.StockRanking(TRUE,902,20,"ランキング順位@市場@銘柄コード@銘柄名称@上場部@現在値@現値時刻@前日比@騰落率@PER@PBR@業種")</f>
        <v>=SNT.StockRanking(TRUE,902,20,"ランキング順位@市場@銘柄コード@銘柄名称@上場部@現在値@現値時刻@前日比@騰落率@PER@PBR@業種")</v>
      </c>
      <c r="V4" s="63" t="s">
        <v>273</v>
      </c>
    </row>
    <row r="5" spans="2:22" s="9" customFormat="1" ht="36.75" thickBot="1" x14ac:dyDescent="0.45">
      <c r="B5" s="10" t="s">
        <v>90</v>
      </c>
      <c r="C5" s="11" t="s">
        <v>91</v>
      </c>
      <c r="D5" s="11" t="s">
        <v>92</v>
      </c>
      <c r="E5" s="11" t="s">
        <v>93</v>
      </c>
      <c r="F5" s="11" t="s">
        <v>94</v>
      </c>
      <c r="G5" s="11" t="s">
        <v>95</v>
      </c>
      <c r="H5" s="11" t="s">
        <v>96</v>
      </c>
      <c r="I5" s="11" t="s">
        <v>97</v>
      </c>
      <c r="J5" s="11" t="s">
        <v>98</v>
      </c>
      <c r="K5" s="11" t="s">
        <v>122</v>
      </c>
      <c r="L5" s="11" t="s">
        <v>123</v>
      </c>
      <c r="M5" s="11" t="s">
        <v>102</v>
      </c>
      <c r="N5" s="11" t="s">
        <v>58</v>
      </c>
      <c r="O5" s="11" t="s">
        <v>59</v>
      </c>
      <c r="P5" s="11" t="s">
        <v>60</v>
      </c>
      <c r="Q5" s="11" t="s">
        <v>61</v>
      </c>
      <c r="R5" s="11" t="s">
        <v>62</v>
      </c>
      <c r="S5" s="11" t="s">
        <v>63</v>
      </c>
      <c r="T5" s="11" t="s">
        <v>64</v>
      </c>
      <c r="U5" s="11" t="s">
        <v>37</v>
      </c>
    </row>
    <row r="6" spans="2:22" ht="17.25" customHeight="1" thickTop="1" x14ac:dyDescent="0.4">
      <c r="B6" s="14">
        <v>1</v>
      </c>
      <c r="C6" s="15" t="s">
        <v>103</v>
      </c>
      <c r="D6" s="15" t="s">
        <v>124</v>
      </c>
      <c r="E6" s="15" t="s">
        <v>125</v>
      </c>
      <c r="F6" s="15" t="s">
        <v>106</v>
      </c>
      <c r="G6" s="17">
        <v>442</v>
      </c>
      <c r="H6" s="18" t="s">
        <v>535</v>
      </c>
      <c r="I6" s="17">
        <v>-1</v>
      </c>
      <c r="J6" s="45">
        <v>-0.23</v>
      </c>
      <c r="K6" s="48">
        <v>0.8</v>
      </c>
      <c r="L6" s="48">
        <v>0.5</v>
      </c>
      <c r="M6" s="17" t="s">
        <v>126</v>
      </c>
      <c r="N6" s="17"/>
      <c r="O6" s="17"/>
      <c r="P6" s="17"/>
      <c r="Q6" s="17"/>
      <c r="R6" s="17"/>
      <c r="S6" s="17"/>
      <c r="T6" s="17"/>
      <c r="U6" s="17" t="s">
        <v>25</v>
      </c>
    </row>
    <row r="7" spans="2:22" x14ac:dyDescent="0.4">
      <c r="B7" s="26">
        <v>2</v>
      </c>
      <c r="C7" s="27" t="s">
        <v>103</v>
      </c>
      <c r="D7" s="27" t="s">
        <v>127</v>
      </c>
      <c r="E7" s="27" t="s">
        <v>128</v>
      </c>
      <c r="F7" s="27" t="s">
        <v>121</v>
      </c>
      <c r="G7" s="29">
        <v>2929</v>
      </c>
      <c r="H7" s="30" t="s">
        <v>536</v>
      </c>
      <c r="I7" s="29">
        <v>13</v>
      </c>
      <c r="J7" s="46">
        <v>0.44</v>
      </c>
      <c r="K7" s="49">
        <v>1.1000000000000001</v>
      </c>
      <c r="L7" s="49">
        <v>2.2000000000000002</v>
      </c>
      <c r="M7" s="29" t="s">
        <v>107</v>
      </c>
      <c r="N7" s="29"/>
      <c r="O7" s="29"/>
      <c r="P7" s="29"/>
      <c r="Q7" s="29"/>
      <c r="R7" s="29"/>
      <c r="S7" s="29"/>
      <c r="T7" s="29"/>
      <c r="U7" s="29" t="s">
        <v>22</v>
      </c>
    </row>
    <row r="8" spans="2:22" x14ac:dyDescent="0.4">
      <c r="B8" s="35">
        <v>3</v>
      </c>
      <c r="C8" s="36" t="s">
        <v>103</v>
      </c>
      <c r="D8" s="36" t="s">
        <v>131</v>
      </c>
      <c r="E8" s="36" t="s">
        <v>132</v>
      </c>
      <c r="F8" s="36" t="s">
        <v>106</v>
      </c>
      <c r="G8" s="38">
        <v>608</v>
      </c>
      <c r="H8" s="39" t="s">
        <v>536</v>
      </c>
      <c r="I8" s="38">
        <v>1</v>
      </c>
      <c r="J8" s="47">
        <v>0.16</v>
      </c>
      <c r="K8" s="50">
        <v>1.3</v>
      </c>
      <c r="L8" s="50">
        <v>0.4</v>
      </c>
      <c r="M8" s="38" t="s">
        <v>133</v>
      </c>
      <c r="N8" s="38"/>
      <c r="O8" s="38"/>
      <c r="P8" s="38"/>
      <c r="Q8" s="38"/>
      <c r="R8" s="38"/>
      <c r="S8" s="38"/>
      <c r="T8" s="38"/>
      <c r="U8" s="38" t="s">
        <v>27</v>
      </c>
    </row>
    <row r="9" spans="2:22" x14ac:dyDescent="0.4">
      <c r="B9" s="26">
        <v>4</v>
      </c>
      <c r="C9" s="27" t="s">
        <v>103</v>
      </c>
      <c r="D9" s="27" t="s">
        <v>129</v>
      </c>
      <c r="E9" s="27" t="s">
        <v>130</v>
      </c>
      <c r="F9" s="27" t="s">
        <v>106</v>
      </c>
      <c r="G9" s="29">
        <v>1632</v>
      </c>
      <c r="H9" s="30" t="s">
        <v>536</v>
      </c>
      <c r="I9" s="29">
        <v>55</v>
      </c>
      <c r="J9" s="46">
        <v>3.48</v>
      </c>
      <c r="K9" s="49">
        <v>1.4</v>
      </c>
      <c r="L9" s="49">
        <v>0.3</v>
      </c>
      <c r="M9" s="29" t="s">
        <v>111</v>
      </c>
      <c r="N9" s="29"/>
      <c r="O9" s="29"/>
      <c r="P9" s="29"/>
      <c r="Q9" s="29"/>
      <c r="R9" s="29"/>
      <c r="S9" s="29"/>
      <c r="T9" s="29"/>
      <c r="U9" s="29" t="s">
        <v>26</v>
      </c>
    </row>
    <row r="10" spans="2:22" x14ac:dyDescent="0.4">
      <c r="B10" s="35">
        <v>5</v>
      </c>
      <c r="C10" s="36" t="s">
        <v>103</v>
      </c>
      <c r="D10" s="36" t="s">
        <v>134</v>
      </c>
      <c r="E10" s="36" t="s">
        <v>135</v>
      </c>
      <c r="F10" s="36" t="s">
        <v>121</v>
      </c>
      <c r="G10" s="38">
        <v>2240</v>
      </c>
      <c r="H10" s="39" t="s">
        <v>536</v>
      </c>
      <c r="I10" s="38">
        <v>-10</v>
      </c>
      <c r="J10" s="47">
        <v>-0.45</v>
      </c>
      <c r="K10" s="50">
        <v>1.8</v>
      </c>
      <c r="L10" s="50">
        <v>0.9</v>
      </c>
      <c r="M10" s="38" t="s">
        <v>113</v>
      </c>
      <c r="N10" s="38"/>
      <c r="O10" s="38"/>
      <c r="P10" s="38"/>
      <c r="Q10" s="38"/>
      <c r="R10" s="38"/>
      <c r="S10" s="38"/>
      <c r="T10" s="38"/>
      <c r="U10" s="38" t="s">
        <v>18</v>
      </c>
    </row>
    <row r="11" spans="2:22" x14ac:dyDescent="0.4">
      <c r="B11" s="26">
        <v>6</v>
      </c>
      <c r="C11" s="27" t="s">
        <v>103</v>
      </c>
      <c r="D11" s="27" t="s">
        <v>136</v>
      </c>
      <c r="E11" s="27" t="s">
        <v>137</v>
      </c>
      <c r="F11" s="27" t="s">
        <v>106</v>
      </c>
      <c r="G11" s="29">
        <v>3160</v>
      </c>
      <c r="H11" s="30" t="s">
        <v>536</v>
      </c>
      <c r="I11" s="29">
        <v>-65</v>
      </c>
      <c r="J11" s="46">
        <v>-2.02</v>
      </c>
      <c r="K11" s="49">
        <v>2.5</v>
      </c>
      <c r="L11" s="49">
        <v>0.3</v>
      </c>
      <c r="M11" s="29" t="s">
        <v>138</v>
      </c>
      <c r="N11" s="29"/>
      <c r="O11" s="29"/>
      <c r="P11" s="29"/>
      <c r="Q11" s="29"/>
      <c r="R11" s="29"/>
      <c r="S11" s="29"/>
      <c r="T11" s="29"/>
      <c r="U11" s="29" t="s">
        <v>29</v>
      </c>
    </row>
    <row r="12" spans="2:22" x14ac:dyDescent="0.4">
      <c r="B12" s="35">
        <v>7</v>
      </c>
      <c r="C12" s="36" t="s">
        <v>103</v>
      </c>
      <c r="D12" s="36" t="s">
        <v>139</v>
      </c>
      <c r="E12" s="36" t="s">
        <v>140</v>
      </c>
      <c r="F12" s="36" t="s">
        <v>121</v>
      </c>
      <c r="G12" s="38">
        <v>1081.5</v>
      </c>
      <c r="H12" s="39" t="s">
        <v>536</v>
      </c>
      <c r="I12" s="38">
        <v>-5</v>
      </c>
      <c r="J12" s="47">
        <v>-0.47</v>
      </c>
      <c r="K12" s="50">
        <v>2.7</v>
      </c>
      <c r="L12" s="50">
        <v>0.7</v>
      </c>
      <c r="M12" s="38" t="s">
        <v>141</v>
      </c>
      <c r="N12" s="38"/>
      <c r="O12" s="38"/>
      <c r="P12" s="38"/>
      <c r="Q12" s="38"/>
      <c r="R12" s="38"/>
      <c r="S12" s="38"/>
      <c r="T12" s="38"/>
      <c r="U12" s="38" t="s">
        <v>24</v>
      </c>
    </row>
    <row r="13" spans="2:22" x14ac:dyDescent="0.4">
      <c r="B13" s="26">
        <v>8</v>
      </c>
      <c r="C13" s="27" t="s">
        <v>103</v>
      </c>
      <c r="D13" s="27" t="s">
        <v>144</v>
      </c>
      <c r="E13" s="27" t="s">
        <v>145</v>
      </c>
      <c r="F13" s="27" t="s">
        <v>121</v>
      </c>
      <c r="G13" s="29">
        <v>3265</v>
      </c>
      <c r="H13" s="30" t="s">
        <v>536</v>
      </c>
      <c r="I13" s="29">
        <v>-30</v>
      </c>
      <c r="J13" s="46">
        <v>-0.92</v>
      </c>
      <c r="K13" s="49">
        <v>2.8</v>
      </c>
      <c r="L13" s="49">
        <v>0.6</v>
      </c>
      <c r="M13" s="29" t="s">
        <v>146</v>
      </c>
      <c r="N13" s="29"/>
      <c r="O13" s="29"/>
      <c r="P13" s="29"/>
      <c r="Q13" s="29"/>
      <c r="R13" s="29"/>
      <c r="S13" s="29"/>
      <c r="T13" s="29"/>
      <c r="U13" s="29" t="s">
        <v>30</v>
      </c>
    </row>
    <row r="14" spans="2:22" x14ac:dyDescent="0.4">
      <c r="B14" s="35">
        <v>8</v>
      </c>
      <c r="C14" s="36" t="s">
        <v>103</v>
      </c>
      <c r="D14" s="36" t="s">
        <v>142</v>
      </c>
      <c r="E14" s="36" t="s">
        <v>143</v>
      </c>
      <c r="F14" s="36" t="s">
        <v>121</v>
      </c>
      <c r="G14" s="38">
        <v>735.6</v>
      </c>
      <c r="H14" s="39" t="s">
        <v>536</v>
      </c>
      <c r="I14" s="38">
        <v>4.7</v>
      </c>
      <c r="J14" s="47">
        <v>0.64</v>
      </c>
      <c r="K14" s="50">
        <v>2.8</v>
      </c>
      <c r="L14" s="50">
        <v>0.8</v>
      </c>
      <c r="M14" s="38" t="s">
        <v>141</v>
      </c>
      <c r="N14" s="38"/>
      <c r="O14" s="38"/>
      <c r="P14" s="38"/>
      <c r="Q14" s="38"/>
      <c r="R14" s="38"/>
      <c r="S14" s="38"/>
      <c r="T14" s="38"/>
      <c r="U14" s="38" t="s">
        <v>24</v>
      </c>
    </row>
    <row r="15" spans="2:22" x14ac:dyDescent="0.4">
      <c r="B15" s="26">
        <v>10</v>
      </c>
      <c r="C15" s="27" t="s">
        <v>103</v>
      </c>
      <c r="D15" s="27" t="s">
        <v>148</v>
      </c>
      <c r="E15" s="27" t="s">
        <v>149</v>
      </c>
      <c r="F15" s="27" t="s">
        <v>121</v>
      </c>
      <c r="G15" s="29">
        <v>1064.5</v>
      </c>
      <c r="H15" s="30" t="s">
        <v>536</v>
      </c>
      <c r="I15" s="29">
        <v>11</v>
      </c>
      <c r="J15" s="46">
        <v>1.04</v>
      </c>
      <c r="K15" s="49">
        <v>3.1</v>
      </c>
      <c r="L15" s="49">
        <v>0.6</v>
      </c>
      <c r="M15" s="29" t="s">
        <v>141</v>
      </c>
      <c r="N15" s="29"/>
      <c r="O15" s="29"/>
      <c r="P15" s="29"/>
      <c r="Q15" s="29"/>
      <c r="R15" s="29"/>
      <c r="S15" s="29"/>
      <c r="T15" s="29"/>
      <c r="U15" s="29" t="s">
        <v>19</v>
      </c>
    </row>
    <row r="16" spans="2:22" x14ac:dyDescent="0.4">
      <c r="B16" s="35">
        <v>11</v>
      </c>
      <c r="C16" s="36" t="s">
        <v>103</v>
      </c>
      <c r="D16" s="36" t="s">
        <v>153</v>
      </c>
      <c r="E16" s="36" t="s">
        <v>154</v>
      </c>
      <c r="F16" s="36" t="s">
        <v>106</v>
      </c>
      <c r="G16" s="38">
        <v>2886</v>
      </c>
      <c r="H16" s="39" t="s">
        <v>536</v>
      </c>
      <c r="I16" s="38">
        <v>40</v>
      </c>
      <c r="J16" s="47">
        <v>1.4</v>
      </c>
      <c r="K16" s="50">
        <v>3.2</v>
      </c>
      <c r="L16" s="50">
        <v>0.4</v>
      </c>
      <c r="M16" s="38" t="s">
        <v>111</v>
      </c>
      <c r="N16" s="38"/>
      <c r="O16" s="38"/>
      <c r="P16" s="38"/>
      <c r="Q16" s="38"/>
      <c r="R16" s="38"/>
      <c r="S16" s="38"/>
      <c r="T16" s="38"/>
      <c r="U16" s="38" t="s">
        <v>24</v>
      </c>
    </row>
    <row r="17" spans="2:23" x14ac:dyDescent="0.4">
      <c r="B17" s="26">
        <v>11</v>
      </c>
      <c r="C17" s="27" t="s">
        <v>103</v>
      </c>
      <c r="D17" s="27" t="s">
        <v>150</v>
      </c>
      <c r="E17" s="27" t="s">
        <v>151</v>
      </c>
      <c r="F17" s="27" t="s">
        <v>106</v>
      </c>
      <c r="G17" s="29">
        <v>2833</v>
      </c>
      <c r="H17" s="30" t="s">
        <v>537</v>
      </c>
      <c r="I17" s="29">
        <v>7</v>
      </c>
      <c r="J17" s="46">
        <v>0.24</v>
      </c>
      <c r="K17" s="49">
        <v>3.2</v>
      </c>
      <c r="L17" s="49">
        <v>0.5</v>
      </c>
      <c r="M17" s="29" t="s">
        <v>152</v>
      </c>
      <c r="N17" s="29"/>
      <c r="O17" s="29"/>
      <c r="P17" s="29"/>
      <c r="Q17" s="29"/>
      <c r="R17" s="29"/>
      <c r="S17" s="29"/>
      <c r="T17" s="29"/>
      <c r="U17" s="29" t="s">
        <v>16</v>
      </c>
    </row>
    <row r="18" spans="2:23" x14ac:dyDescent="0.4">
      <c r="B18" s="35">
        <v>13</v>
      </c>
      <c r="C18" s="36" t="s">
        <v>103</v>
      </c>
      <c r="D18" s="36" t="s">
        <v>155</v>
      </c>
      <c r="E18" s="36" t="s">
        <v>156</v>
      </c>
      <c r="F18" s="36" t="s">
        <v>106</v>
      </c>
      <c r="G18" s="38">
        <v>712</v>
      </c>
      <c r="H18" s="39" t="s">
        <v>536</v>
      </c>
      <c r="I18" s="38">
        <v>22</v>
      </c>
      <c r="J18" s="47">
        <v>3.18</v>
      </c>
      <c r="K18" s="50">
        <v>3.3</v>
      </c>
      <c r="L18" s="50">
        <v>0.8</v>
      </c>
      <c r="M18" s="38" t="s">
        <v>157</v>
      </c>
      <c r="N18" s="38"/>
      <c r="O18" s="38"/>
      <c r="P18" s="38"/>
      <c r="Q18" s="38"/>
      <c r="R18" s="38"/>
      <c r="S18" s="38"/>
      <c r="T18" s="38"/>
      <c r="U18" s="38" t="s">
        <v>31</v>
      </c>
    </row>
    <row r="19" spans="2:23" x14ac:dyDescent="0.4">
      <c r="B19" s="26">
        <v>14</v>
      </c>
      <c r="C19" s="27" t="s">
        <v>103</v>
      </c>
      <c r="D19" s="27" t="s">
        <v>158</v>
      </c>
      <c r="E19" s="27" t="s">
        <v>159</v>
      </c>
      <c r="F19" s="27" t="s">
        <v>106</v>
      </c>
      <c r="G19" s="29">
        <v>856</v>
      </c>
      <c r="H19" s="30" t="s">
        <v>536</v>
      </c>
      <c r="I19" s="29">
        <v>1</v>
      </c>
      <c r="J19" s="46">
        <v>0.11</v>
      </c>
      <c r="K19" s="49">
        <v>3.4</v>
      </c>
      <c r="L19" s="49">
        <v>0.2</v>
      </c>
      <c r="M19" s="29" t="s">
        <v>133</v>
      </c>
      <c r="N19" s="29"/>
      <c r="O19" s="29"/>
      <c r="P19" s="29"/>
      <c r="Q19" s="29"/>
      <c r="R19" s="29"/>
      <c r="S19" s="29"/>
      <c r="T19" s="29"/>
      <c r="U19" s="29" t="s">
        <v>26</v>
      </c>
    </row>
    <row r="20" spans="2:23" x14ac:dyDescent="0.4">
      <c r="B20" s="35">
        <v>15</v>
      </c>
      <c r="C20" s="36" t="s">
        <v>103</v>
      </c>
      <c r="D20" s="36" t="s">
        <v>160</v>
      </c>
      <c r="E20" s="36" t="s">
        <v>161</v>
      </c>
      <c r="F20" s="36" t="s">
        <v>121</v>
      </c>
      <c r="G20" s="38">
        <v>1666</v>
      </c>
      <c r="H20" s="39" t="s">
        <v>536</v>
      </c>
      <c r="I20" s="38">
        <v>23</v>
      </c>
      <c r="J20" s="47">
        <v>1.39</v>
      </c>
      <c r="K20" s="50">
        <v>3.5</v>
      </c>
      <c r="L20" s="50">
        <v>0.7</v>
      </c>
      <c r="M20" s="38" t="s">
        <v>107</v>
      </c>
      <c r="N20" s="38"/>
      <c r="O20" s="38"/>
      <c r="P20" s="38"/>
      <c r="Q20" s="38"/>
      <c r="R20" s="38"/>
      <c r="S20" s="38"/>
      <c r="T20" s="38"/>
      <c r="U20" s="38" t="s">
        <v>22</v>
      </c>
    </row>
    <row r="21" spans="2:23" x14ac:dyDescent="0.4">
      <c r="B21" s="26">
        <v>16</v>
      </c>
      <c r="C21" s="27" t="s">
        <v>103</v>
      </c>
      <c r="D21" s="27" t="s">
        <v>168</v>
      </c>
      <c r="E21" s="27" t="s">
        <v>169</v>
      </c>
      <c r="F21" s="27" t="s">
        <v>106</v>
      </c>
      <c r="G21" s="29">
        <v>3425</v>
      </c>
      <c r="H21" s="30" t="s">
        <v>536</v>
      </c>
      <c r="I21" s="29">
        <v>35</v>
      </c>
      <c r="J21" s="46">
        <v>1.03</v>
      </c>
      <c r="K21" s="49">
        <v>3.7</v>
      </c>
      <c r="L21" s="49">
        <v>0.6</v>
      </c>
      <c r="M21" s="29" t="s">
        <v>126</v>
      </c>
      <c r="N21" s="29"/>
      <c r="O21" s="29"/>
      <c r="P21" s="29"/>
      <c r="Q21" s="29"/>
      <c r="R21" s="29"/>
      <c r="S21" s="29"/>
      <c r="T21" s="29"/>
      <c r="U21" s="29" t="s">
        <v>23</v>
      </c>
    </row>
    <row r="22" spans="2:23" x14ac:dyDescent="0.4">
      <c r="B22" s="35">
        <v>17</v>
      </c>
      <c r="C22" s="36" t="s">
        <v>103</v>
      </c>
      <c r="D22" s="36" t="s">
        <v>162</v>
      </c>
      <c r="E22" s="36" t="s">
        <v>163</v>
      </c>
      <c r="F22" s="36" t="s">
        <v>106</v>
      </c>
      <c r="G22" s="38">
        <v>171</v>
      </c>
      <c r="H22" s="39" t="s">
        <v>536</v>
      </c>
      <c r="I22" s="38">
        <v>1</v>
      </c>
      <c r="J22" s="47">
        <v>0.57999999999999996</v>
      </c>
      <c r="K22" s="50">
        <v>3.8</v>
      </c>
      <c r="L22" s="50">
        <v>0.6</v>
      </c>
      <c r="M22" s="38" t="s">
        <v>164</v>
      </c>
      <c r="N22" s="38"/>
      <c r="O22" s="38"/>
      <c r="P22" s="38"/>
      <c r="Q22" s="38"/>
      <c r="R22" s="38"/>
      <c r="S22" s="38"/>
      <c r="T22" s="38"/>
      <c r="U22" s="38" t="s">
        <v>27</v>
      </c>
    </row>
    <row r="23" spans="2:23" x14ac:dyDescent="0.4">
      <c r="B23" s="26">
        <v>17</v>
      </c>
      <c r="C23" s="27" t="s">
        <v>103</v>
      </c>
      <c r="D23" s="27" t="s">
        <v>165</v>
      </c>
      <c r="E23" s="27" t="s">
        <v>166</v>
      </c>
      <c r="F23" s="27" t="s">
        <v>121</v>
      </c>
      <c r="G23" s="29">
        <v>355</v>
      </c>
      <c r="H23" s="30" t="s">
        <v>536</v>
      </c>
      <c r="I23" s="29">
        <v>11</v>
      </c>
      <c r="J23" s="46">
        <v>3.19</v>
      </c>
      <c r="K23" s="49">
        <v>3.8</v>
      </c>
      <c r="L23" s="49">
        <v>0.3</v>
      </c>
      <c r="M23" s="29" t="s">
        <v>167</v>
      </c>
      <c r="N23" s="29"/>
      <c r="O23" s="29"/>
      <c r="P23" s="29"/>
      <c r="Q23" s="29"/>
      <c r="R23" s="29"/>
      <c r="S23" s="29"/>
      <c r="T23" s="29"/>
      <c r="U23" s="29" t="s">
        <v>28</v>
      </c>
    </row>
    <row r="24" spans="2:23" x14ac:dyDescent="0.4">
      <c r="B24" s="35">
        <v>19</v>
      </c>
      <c r="C24" s="36" t="s">
        <v>103</v>
      </c>
      <c r="D24" s="36" t="s">
        <v>170</v>
      </c>
      <c r="E24" s="36" t="s">
        <v>171</v>
      </c>
      <c r="F24" s="36" t="s">
        <v>121</v>
      </c>
      <c r="G24" s="38">
        <v>1781</v>
      </c>
      <c r="H24" s="39" t="s">
        <v>536</v>
      </c>
      <c r="I24" s="38">
        <v>21</v>
      </c>
      <c r="J24" s="47">
        <v>1.19</v>
      </c>
      <c r="K24" s="50">
        <v>4</v>
      </c>
      <c r="L24" s="50">
        <v>0.6</v>
      </c>
      <c r="M24" s="38" t="s">
        <v>172</v>
      </c>
      <c r="N24" s="38"/>
      <c r="O24" s="38"/>
      <c r="P24" s="38"/>
      <c r="Q24" s="38"/>
      <c r="R24" s="38"/>
      <c r="S24" s="38"/>
      <c r="T24" s="38"/>
      <c r="U24" s="38" t="s">
        <v>24</v>
      </c>
    </row>
    <row r="25" spans="2:23" ht="19.5" thickBot="1" x14ac:dyDescent="0.45">
      <c r="B25" s="26">
        <v>20</v>
      </c>
      <c r="C25" s="27" t="s">
        <v>103</v>
      </c>
      <c r="D25" s="27" t="s">
        <v>486</v>
      </c>
      <c r="E25" s="27" t="s">
        <v>487</v>
      </c>
      <c r="F25" s="27" t="s">
        <v>106</v>
      </c>
      <c r="G25" s="29">
        <v>3355</v>
      </c>
      <c r="H25" s="30" t="s">
        <v>538</v>
      </c>
      <c r="I25" s="29">
        <v>10</v>
      </c>
      <c r="J25" s="46">
        <v>0.28999999999999998</v>
      </c>
      <c r="K25" s="49">
        <v>4.0999999999999996</v>
      </c>
      <c r="L25" s="49">
        <v>0.7</v>
      </c>
      <c r="M25" s="29" t="s">
        <v>188</v>
      </c>
      <c r="N25" s="29"/>
      <c r="O25" s="29"/>
      <c r="P25" s="29"/>
      <c r="Q25" s="29"/>
      <c r="R25" s="29"/>
      <c r="S25" s="29"/>
      <c r="T25" s="29"/>
      <c r="U25" s="29" t="s">
        <v>25</v>
      </c>
    </row>
    <row r="26" spans="2:23" ht="19.5" thickTop="1" x14ac:dyDescent="0.4">
      <c r="B26" s="14" t="s">
        <v>33</v>
      </c>
      <c r="C26" s="15" t="s">
        <v>33</v>
      </c>
      <c r="D26" s="15" t="s">
        <v>33</v>
      </c>
      <c r="E26" s="15" t="s">
        <v>33</v>
      </c>
      <c r="F26" s="15" t="s">
        <v>33</v>
      </c>
      <c r="G26" s="17" t="s">
        <v>33</v>
      </c>
      <c r="H26" s="18" t="s">
        <v>33</v>
      </c>
      <c r="I26" s="17" t="s">
        <v>33</v>
      </c>
      <c r="J26" s="45" t="s">
        <v>33</v>
      </c>
      <c r="K26" s="48" t="s">
        <v>33</v>
      </c>
      <c r="L26" s="48" t="s">
        <v>33</v>
      </c>
      <c r="M26" s="17" t="s">
        <v>33</v>
      </c>
      <c r="N26" s="17" t="s">
        <v>33</v>
      </c>
      <c r="O26" s="17" t="s">
        <v>33</v>
      </c>
      <c r="P26" s="17" t="s">
        <v>33</v>
      </c>
      <c r="Q26" s="17" t="s">
        <v>33</v>
      </c>
      <c r="R26" s="17" t="s">
        <v>33</v>
      </c>
      <c r="S26" s="17" t="s">
        <v>33</v>
      </c>
      <c r="T26" s="17" t="s">
        <v>33</v>
      </c>
      <c r="U26" s="17" t="s">
        <v>33</v>
      </c>
    </row>
    <row r="28" spans="2:23" x14ac:dyDescent="0.4">
      <c r="W28" s="62" t="s">
        <v>526</v>
      </c>
    </row>
  </sheetData>
  <mergeCells count="2">
    <mergeCell ref="B2:D3"/>
    <mergeCell ref="E2:H3"/>
  </mergeCells>
  <phoneticPr fontId="1"/>
  <conditionalFormatting sqref="A1:XFD1 A5:XFD27 A2:U4 W2:XFD4 A29:XFD1048576 A28:V28 X28:XFD28">
    <cfRule type="cellIs" dxfId="30" priority="3" operator="lessThan">
      <formula>0</formula>
    </cfRule>
  </conditionalFormatting>
  <conditionalFormatting sqref="V2:V4">
    <cfRule type="cellIs" dxfId="29" priority="2" operator="lessThan">
      <formula>0</formula>
    </cfRule>
  </conditionalFormatting>
  <conditionalFormatting sqref="W28">
    <cfRule type="cellIs" dxfId="28" priority="1" operator="lessThan">
      <formula>0</formula>
    </cfRule>
  </conditionalFormatting>
  <printOptions horizontalCentered="1"/>
  <pageMargins left="0.23622047244094491" right="0.23622047244094491" top="0.74803149606299213" bottom="0.74803149606299213" header="0.31496062992125984" footer="0.31496062992125984"/>
  <pageSetup paperSize="9" scale="63" fitToHeight="0" orientation="landscape" r:id="rId1"/>
  <headerFooter>
    <oddHeader>&amp;L&amp;F - &amp;A&amp;R&amp;D</oddHeader>
    <oddFooter>&amp;CCopyright(C) SBI Neotrade Securities Co., Ltd. All Rights Reserved.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771F4-B58E-409D-904D-1B37E66C0733}">
  <sheetPr>
    <pageSetUpPr fitToPage="1"/>
  </sheetPr>
  <dimension ref="B2:O28"/>
  <sheetViews>
    <sheetView showGridLines="0" zoomScale="80" zoomScaleNormal="80" zoomScaleSheetLayoutView="75" workbookViewId="0">
      <selection activeCell="O28" sqref="O28"/>
    </sheetView>
  </sheetViews>
  <sheetFormatPr defaultRowHeight="18.75" x14ac:dyDescent="0.4"/>
  <cols>
    <col min="1" max="1" width="3.125" style="4" customWidth="1"/>
    <col min="2" max="2" width="10.625" style="4" customWidth="1"/>
    <col min="3" max="3" width="15.625" style="4" customWidth="1"/>
    <col min="4" max="4" width="16" style="9" customWidth="1"/>
    <col min="5" max="6" width="16.625" style="4" customWidth="1"/>
    <col min="7" max="7" width="16.625" style="9" customWidth="1"/>
    <col min="8" max="8" width="22.5" style="4" bestFit="1" customWidth="1"/>
    <col min="9" max="9" width="16.625" style="9" customWidth="1"/>
    <col min="10" max="10" width="19.75" style="4" customWidth="1"/>
    <col min="11" max="11" width="16.625" style="9" customWidth="1"/>
    <col min="12" max="13" width="16.625" style="4" customWidth="1"/>
    <col min="14" max="16384" width="9" style="4"/>
  </cols>
  <sheetData>
    <row r="2" spans="2:14" ht="18.75" customHeight="1" x14ac:dyDescent="0.4">
      <c r="B2" s="64" t="s">
        <v>55</v>
      </c>
      <c r="C2" s="65"/>
      <c r="D2" s="65"/>
      <c r="E2" s="70" t="s">
        <v>56</v>
      </c>
      <c r="F2" s="71"/>
      <c r="G2" s="71"/>
      <c r="H2" s="71"/>
      <c r="I2" s="8"/>
      <c r="N2" s="62" t="s">
        <v>271</v>
      </c>
    </row>
    <row r="3" spans="2:14" ht="18" customHeight="1" x14ac:dyDescent="0.4">
      <c r="B3" s="67"/>
      <c r="C3" s="68"/>
      <c r="D3" s="68"/>
      <c r="E3" s="72"/>
      <c r="F3" s="73"/>
      <c r="G3" s="73"/>
      <c r="H3" s="73"/>
      <c r="I3" s="8"/>
      <c r="N3" s="63" t="s">
        <v>272</v>
      </c>
    </row>
    <row r="4" spans="2:14" x14ac:dyDescent="0.4">
      <c r="B4" s="44" t="str">
        <f>_xll.SNT.StockRanking(TRUE,1002,20,"ランキング順位@市場@銘柄コード@銘柄名称@上場部@現在値@現値時刻@前日比@騰落率@PER@PBR@業種")</f>
        <v>=SNT.StockRanking(TRUE,1002,20,"ランキング順位@市場@銘柄コード@銘柄名称@上場部@現在値@現値時刻@前日比@騰落率@PER@PBR@業種")</v>
      </c>
      <c r="N4" s="63" t="s">
        <v>273</v>
      </c>
    </row>
    <row r="5" spans="2:14" s="9" customFormat="1" ht="36.75" thickBot="1" x14ac:dyDescent="0.45">
      <c r="B5" s="10" t="s">
        <v>90</v>
      </c>
      <c r="C5" s="11" t="s">
        <v>91</v>
      </c>
      <c r="D5" s="11" t="s">
        <v>92</v>
      </c>
      <c r="E5" s="11" t="s">
        <v>93</v>
      </c>
      <c r="F5" s="11" t="s">
        <v>94</v>
      </c>
      <c r="G5" s="11" t="s">
        <v>95</v>
      </c>
      <c r="H5" s="11" t="s">
        <v>96</v>
      </c>
      <c r="I5" s="11" t="s">
        <v>97</v>
      </c>
      <c r="J5" s="11" t="s">
        <v>98</v>
      </c>
      <c r="K5" s="11" t="s">
        <v>122</v>
      </c>
      <c r="L5" s="11" t="s">
        <v>123</v>
      </c>
      <c r="M5" s="11" t="s">
        <v>102</v>
      </c>
    </row>
    <row r="6" spans="2:14" ht="19.5" thickTop="1" x14ac:dyDescent="0.4">
      <c r="B6" s="14">
        <v>1</v>
      </c>
      <c r="C6" s="15" t="s">
        <v>103</v>
      </c>
      <c r="D6" s="15" t="s">
        <v>158</v>
      </c>
      <c r="E6" s="15" t="s">
        <v>159</v>
      </c>
      <c r="F6" s="15" t="s">
        <v>106</v>
      </c>
      <c r="G6" s="17">
        <v>856</v>
      </c>
      <c r="H6" s="18" t="s">
        <v>536</v>
      </c>
      <c r="I6" s="17">
        <v>1</v>
      </c>
      <c r="J6" s="45">
        <v>0.11</v>
      </c>
      <c r="K6" s="48">
        <v>3.4</v>
      </c>
      <c r="L6" s="48">
        <v>0.2</v>
      </c>
      <c r="M6" s="17" t="s">
        <v>133</v>
      </c>
    </row>
    <row r="7" spans="2:14" x14ac:dyDescent="0.4">
      <c r="B7" s="26">
        <v>1</v>
      </c>
      <c r="C7" s="27" t="s">
        <v>103</v>
      </c>
      <c r="D7" s="27" t="s">
        <v>224</v>
      </c>
      <c r="E7" s="27" t="s">
        <v>225</v>
      </c>
      <c r="F7" s="27" t="s">
        <v>106</v>
      </c>
      <c r="G7" s="29">
        <v>1042</v>
      </c>
      <c r="H7" s="30" t="s">
        <v>536</v>
      </c>
      <c r="I7" s="29">
        <v>7</v>
      </c>
      <c r="J7" s="46">
        <v>0.67</v>
      </c>
      <c r="K7" s="49">
        <v>-4.2</v>
      </c>
      <c r="L7" s="49">
        <v>0.2</v>
      </c>
      <c r="M7" s="29" t="s">
        <v>126</v>
      </c>
    </row>
    <row r="8" spans="2:14" x14ac:dyDescent="0.4">
      <c r="B8" s="35">
        <v>1</v>
      </c>
      <c r="C8" s="36" t="s">
        <v>103</v>
      </c>
      <c r="D8" s="36" t="s">
        <v>226</v>
      </c>
      <c r="E8" s="36" t="s">
        <v>227</v>
      </c>
      <c r="F8" s="36" t="s">
        <v>106</v>
      </c>
      <c r="G8" s="38">
        <v>1586</v>
      </c>
      <c r="H8" s="39" t="s">
        <v>536</v>
      </c>
      <c r="I8" s="38">
        <v>-15</v>
      </c>
      <c r="J8" s="47">
        <v>-0.94</v>
      </c>
      <c r="K8" s="50">
        <v>20.399999999999999</v>
      </c>
      <c r="L8" s="50">
        <v>0.2</v>
      </c>
      <c r="M8" s="38" t="s">
        <v>126</v>
      </c>
    </row>
    <row r="9" spans="2:14" x14ac:dyDescent="0.4">
      <c r="B9" s="26">
        <v>1</v>
      </c>
      <c r="C9" s="27" t="s">
        <v>103</v>
      </c>
      <c r="D9" s="27" t="s">
        <v>228</v>
      </c>
      <c r="E9" s="27" t="s">
        <v>229</v>
      </c>
      <c r="F9" s="27" t="s">
        <v>121</v>
      </c>
      <c r="G9" s="29">
        <v>2194</v>
      </c>
      <c r="H9" s="30" t="s">
        <v>536</v>
      </c>
      <c r="I9" s="29">
        <v>45</v>
      </c>
      <c r="J9" s="46">
        <v>2.09</v>
      </c>
      <c r="K9" s="49">
        <v>10.8</v>
      </c>
      <c r="L9" s="49">
        <v>0.2</v>
      </c>
      <c r="M9" s="29" t="s">
        <v>183</v>
      </c>
    </row>
    <row r="10" spans="2:14" x14ac:dyDescent="0.4">
      <c r="B10" s="35">
        <v>1</v>
      </c>
      <c r="C10" s="36" t="s">
        <v>103</v>
      </c>
      <c r="D10" s="36" t="s">
        <v>230</v>
      </c>
      <c r="E10" s="36" t="s">
        <v>231</v>
      </c>
      <c r="F10" s="36" t="s">
        <v>121</v>
      </c>
      <c r="G10" s="38">
        <v>2754</v>
      </c>
      <c r="H10" s="39" t="s">
        <v>536</v>
      </c>
      <c r="I10" s="38">
        <v>-35</v>
      </c>
      <c r="J10" s="47">
        <v>-1.26</v>
      </c>
      <c r="K10" s="50">
        <v>11.1</v>
      </c>
      <c r="L10" s="50">
        <v>0.2</v>
      </c>
      <c r="M10" s="38" t="s">
        <v>183</v>
      </c>
    </row>
    <row r="11" spans="2:14" x14ac:dyDescent="0.4">
      <c r="B11" s="26">
        <v>1</v>
      </c>
      <c r="C11" s="27" t="s">
        <v>103</v>
      </c>
      <c r="D11" s="27" t="s">
        <v>232</v>
      </c>
      <c r="E11" s="27" t="s">
        <v>233</v>
      </c>
      <c r="F11" s="27" t="s">
        <v>121</v>
      </c>
      <c r="G11" s="29">
        <v>1639</v>
      </c>
      <c r="H11" s="30" t="s">
        <v>536</v>
      </c>
      <c r="I11" s="29">
        <v>25</v>
      </c>
      <c r="J11" s="46">
        <v>1.54</v>
      </c>
      <c r="K11" s="49">
        <v>23.3</v>
      </c>
      <c r="L11" s="49">
        <v>0.2</v>
      </c>
      <c r="M11" s="29" t="s">
        <v>183</v>
      </c>
    </row>
    <row r="12" spans="2:14" x14ac:dyDescent="0.4">
      <c r="B12" s="35">
        <v>1</v>
      </c>
      <c r="C12" s="36" t="s">
        <v>103</v>
      </c>
      <c r="D12" s="36" t="s">
        <v>234</v>
      </c>
      <c r="E12" s="36" t="s">
        <v>235</v>
      </c>
      <c r="F12" s="36" t="s">
        <v>121</v>
      </c>
      <c r="G12" s="38">
        <v>2998</v>
      </c>
      <c r="H12" s="39" t="s">
        <v>536</v>
      </c>
      <c r="I12" s="38">
        <v>128</v>
      </c>
      <c r="J12" s="47">
        <v>4.45</v>
      </c>
      <c r="K12" s="50">
        <v>8.4</v>
      </c>
      <c r="L12" s="50">
        <v>0.2</v>
      </c>
      <c r="M12" s="38" t="s">
        <v>183</v>
      </c>
    </row>
    <row r="13" spans="2:14" x14ac:dyDescent="0.4">
      <c r="B13" s="26">
        <v>1</v>
      </c>
      <c r="C13" s="27" t="s">
        <v>103</v>
      </c>
      <c r="D13" s="27" t="s">
        <v>236</v>
      </c>
      <c r="E13" s="27" t="s">
        <v>237</v>
      </c>
      <c r="F13" s="27" t="s">
        <v>106</v>
      </c>
      <c r="G13" s="29">
        <v>1049</v>
      </c>
      <c r="H13" s="30" t="s">
        <v>536</v>
      </c>
      <c r="I13" s="29">
        <v>32</v>
      </c>
      <c r="J13" s="46">
        <v>3.14</v>
      </c>
      <c r="K13" s="49">
        <v>9.5</v>
      </c>
      <c r="L13" s="49">
        <v>0.2</v>
      </c>
      <c r="M13" s="29" t="s">
        <v>183</v>
      </c>
    </row>
    <row r="14" spans="2:14" x14ac:dyDescent="0.4">
      <c r="B14" s="35">
        <v>1</v>
      </c>
      <c r="C14" s="36" t="s">
        <v>103</v>
      </c>
      <c r="D14" s="36" t="s">
        <v>238</v>
      </c>
      <c r="E14" s="36" t="s">
        <v>239</v>
      </c>
      <c r="F14" s="36" t="s">
        <v>106</v>
      </c>
      <c r="G14" s="38">
        <v>1517</v>
      </c>
      <c r="H14" s="39" t="s">
        <v>536</v>
      </c>
      <c r="I14" s="38">
        <v>37</v>
      </c>
      <c r="J14" s="47">
        <v>2.5</v>
      </c>
      <c r="K14" s="50">
        <v>10.199999999999999</v>
      </c>
      <c r="L14" s="50">
        <v>0.2</v>
      </c>
      <c r="M14" s="38" t="s">
        <v>183</v>
      </c>
    </row>
    <row r="15" spans="2:14" x14ac:dyDescent="0.4">
      <c r="B15" s="26">
        <v>1</v>
      </c>
      <c r="C15" s="27" t="s">
        <v>103</v>
      </c>
      <c r="D15" s="27" t="s">
        <v>240</v>
      </c>
      <c r="E15" s="27" t="s">
        <v>241</v>
      </c>
      <c r="F15" s="27" t="s">
        <v>121</v>
      </c>
      <c r="G15" s="29">
        <v>2413</v>
      </c>
      <c r="H15" s="30" t="s">
        <v>536</v>
      </c>
      <c r="I15" s="29">
        <v>48</v>
      </c>
      <c r="J15" s="46">
        <v>2.02</v>
      </c>
      <c r="K15" s="49">
        <v>8.6999999999999993</v>
      </c>
      <c r="L15" s="49">
        <v>0.2</v>
      </c>
      <c r="M15" s="29" t="s">
        <v>183</v>
      </c>
    </row>
    <row r="16" spans="2:14" x14ac:dyDescent="0.4">
      <c r="B16" s="35">
        <v>11</v>
      </c>
      <c r="C16" s="36" t="s">
        <v>103</v>
      </c>
      <c r="D16" s="36" t="s">
        <v>242</v>
      </c>
      <c r="E16" s="36" t="s">
        <v>243</v>
      </c>
      <c r="F16" s="36" t="s">
        <v>106</v>
      </c>
      <c r="G16" s="38">
        <v>223</v>
      </c>
      <c r="H16" s="39" t="s">
        <v>536</v>
      </c>
      <c r="I16" s="38">
        <v>2</v>
      </c>
      <c r="J16" s="47">
        <v>0.9</v>
      </c>
      <c r="K16" s="50">
        <v>11.2</v>
      </c>
      <c r="L16" s="50">
        <v>0.3</v>
      </c>
      <c r="M16" s="38" t="s">
        <v>221</v>
      </c>
    </row>
    <row r="17" spans="2:15" x14ac:dyDescent="0.4">
      <c r="B17" s="26">
        <v>11</v>
      </c>
      <c r="C17" s="27" t="s">
        <v>103</v>
      </c>
      <c r="D17" s="27" t="s">
        <v>244</v>
      </c>
      <c r="E17" s="27" t="s">
        <v>245</v>
      </c>
      <c r="F17" s="27" t="s">
        <v>106</v>
      </c>
      <c r="G17" s="29">
        <v>1275</v>
      </c>
      <c r="H17" s="30" t="s">
        <v>517</v>
      </c>
      <c r="I17" s="29">
        <v>1</v>
      </c>
      <c r="J17" s="46">
        <v>7.0000000000000007E-2</v>
      </c>
      <c r="K17" s="49">
        <v>10</v>
      </c>
      <c r="L17" s="49">
        <v>0.3</v>
      </c>
      <c r="M17" s="29" t="s">
        <v>221</v>
      </c>
    </row>
    <row r="18" spans="2:15" x14ac:dyDescent="0.4">
      <c r="B18" s="35">
        <v>11</v>
      </c>
      <c r="C18" s="36" t="s">
        <v>103</v>
      </c>
      <c r="D18" s="36" t="s">
        <v>246</v>
      </c>
      <c r="E18" s="36" t="s">
        <v>247</v>
      </c>
      <c r="F18" s="36" t="s">
        <v>106</v>
      </c>
      <c r="G18" s="38">
        <v>4280</v>
      </c>
      <c r="H18" s="39" t="s">
        <v>536</v>
      </c>
      <c r="I18" s="38">
        <v>85</v>
      </c>
      <c r="J18" s="47">
        <v>2.02</v>
      </c>
      <c r="K18" s="50">
        <v>6.7</v>
      </c>
      <c r="L18" s="50">
        <v>0.3</v>
      </c>
      <c r="M18" s="38" t="s">
        <v>221</v>
      </c>
    </row>
    <row r="19" spans="2:15" x14ac:dyDescent="0.4">
      <c r="B19" s="26">
        <v>11</v>
      </c>
      <c r="C19" s="27" t="s">
        <v>103</v>
      </c>
      <c r="D19" s="27" t="s">
        <v>248</v>
      </c>
      <c r="E19" s="27" t="s">
        <v>249</v>
      </c>
      <c r="F19" s="27" t="s">
        <v>106</v>
      </c>
      <c r="G19" s="29">
        <v>1007</v>
      </c>
      <c r="H19" s="30" t="s">
        <v>551</v>
      </c>
      <c r="I19" s="29">
        <v>-10</v>
      </c>
      <c r="J19" s="46">
        <v>-0.99</v>
      </c>
      <c r="K19" s="49">
        <v>12.2</v>
      </c>
      <c r="L19" s="49">
        <v>0.3</v>
      </c>
      <c r="M19" s="29" t="s">
        <v>221</v>
      </c>
    </row>
    <row r="20" spans="2:15" x14ac:dyDescent="0.4">
      <c r="B20" s="35">
        <v>11</v>
      </c>
      <c r="C20" s="36" t="s">
        <v>103</v>
      </c>
      <c r="D20" s="36" t="s">
        <v>250</v>
      </c>
      <c r="E20" s="36" t="s">
        <v>251</v>
      </c>
      <c r="F20" s="36" t="s">
        <v>106</v>
      </c>
      <c r="G20" s="38">
        <v>2811</v>
      </c>
      <c r="H20" s="39" t="s">
        <v>552</v>
      </c>
      <c r="I20" s="38">
        <v>-19</v>
      </c>
      <c r="J20" s="47">
        <v>-0.68</v>
      </c>
      <c r="K20" s="50">
        <v>50.8</v>
      </c>
      <c r="L20" s="50">
        <v>0.3</v>
      </c>
      <c r="M20" s="38" t="s">
        <v>221</v>
      </c>
    </row>
    <row r="21" spans="2:15" x14ac:dyDescent="0.4">
      <c r="B21" s="26">
        <v>11</v>
      </c>
      <c r="C21" s="27" t="s">
        <v>103</v>
      </c>
      <c r="D21" s="27" t="s">
        <v>252</v>
      </c>
      <c r="E21" s="27" t="s">
        <v>253</v>
      </c>
      <c r="F21" s="27" t="s">
        <v>106</v>
      </c>
      <c r="G21" s="29">
        <v>311</v>
      </c>
      <c r="H21" s="30" t="s">
        <v>536</v>
      </c>
      <c r="I21" s="29">
        <v>-1</v>
      </c>
      <c r="J21" s="46">
        <v>-0.33</v>
      </c>
      <c r="K21" s="49">
        <v>8.1</v>
      </c>
      <c r="L21" s="49">
        <v>0.3</v>
      </c>
      <c r="M21" s="29" t="s">
        <v>254</v>
      </c>
    </row>
    <row r="22" spans="2:15" x14ac:dyDescent="0.4">
      <c r="B22" s="35">
        <v>11</v>
      </c>
      <c r="C22" s="36" t="s">
        <v>103</v>
      </c>
      <c r="D22" s="36" t="s">
        <v>518</v>
      </c>
      <c r="E22" s="36" t="s">
        <v>519</v>
      </c>
      <c r="F22" s="36" t="s">
        <v>106</v>
      </c>
      <c r="G22" s="38">
        <v>450</v>
      </c>
      <c r="H22" s="39" t="s">
        <v>536</v>
      </c>
      <c r="I22" s="38">
        <v>4</v>
      </c>
      <c r="J22" s="47">
        <v>0.89</v>
      </c>
      <c r="K22" s="50">
        <v>11.4</v>
      </c>
      <c r="L22" s="50">
        <v>0.3</v>
      </c>
      <c r="M22" s="38" t="s">
        <v>157</v>
      </c>
    </row>
    <row r="23" spans="2:15" x14ac:dyDescent="0.4">
      <c r="B23" s="26">
        <v>11</v>
      </c>
      <c r="C23" s="27" t="s">
        <v>103</v>
      </c>
      <c r="D23" s="27" t="s">
        <v>520</v>
      </c>
      <c r="E23" s="27" t="s">
        <v>521</v>
      </c>
      <c r="F23" s="27" t="s">
        <v>106</v>
      </c>
      <c r="G23" s="29">
        <v>916</v>
      </c>
      <c r="H23" s="30" t="s">
        <v>536</v>
      </c>
      <c r="I23" s="29">
        <v>1</v>
      </c>
      <c r="J23" s="46">
        <v>0.1</v>
      </c>
      <c r="K23" s="49">
        <v>-7.5</v>
      </c>
      <c r="L23" s="49">
        <v>0.3</v>
      </c>
      <c r="M23" s="29" t="s">
        <v>147</v>
      </c>
    </row>
    <row r="24" spans="2:15" x14ac:dyDescent="0.4">
      <c r="B24" s="35">
        <v>11</v>
      </c>
      <c r="C24" s="36" t="s">
        <v>103</v>
      </c>
      <c r="D24" s="36" t="s">
        <v>522</v>
      </c>
      <c r="E24" s="36" t="s">
        <v>523</v>
      </c>
      <c r="F24" s="36" t="s">
        <v>106</v>
      </c>
      <c r="G24" s="38">
        <v>509</v>
      </c>
      <c r="H24" s="39" t="s">
        <v>536</v>
      </c>
      <c r="I24" s="38">
        <v>4</v>
      </c>
      <c r="J24" s="47">
        <v>0.79</v>
      </c>
      <c r="K24" s="50">
        <v>-3.4</v>
      </c>
      <c r="L24" s="50">
        <v>0.3</v>
      </c>
      <c r="M24" s="38" t="s">
        <v>514</v>
      </c>
    </row>
    <row r="25" spans="2:15" ht="19.5" thickBot="1" x14ac:dyDescent="0.45">
      <c r="B25" s="26">
        <v>11</v>
      </c>
      <c r="C25" s="27" t="s">
        <v>103</v>
      </c>
      <c r="D25" s="27" t="s">
        <v>524</v>
      </c>
      <c r="E25" s="27" t="s">
        <v>525</v>
      </c>
      <c r="F25" s="27" t="s">
        <v>106</v>
      </c>
      <c r="G25" s="29">
        <v>600</v>
      </c>
      <c r="H25" s="30" t="s">
        <v>536</v>
      </c>
      <c r="I25" s="29">
        <v>-3</v>
      </c>
      <c r="J25" s="46">
        <v>-0.5</v>
      </c>
      <c r="K25" s="49">
        <v>10.7</v>
      </c>
      <c r="L25" s="49">
        <v>0.3</v>
      </c>
      <c r="M25" s="29" t="s">
        <v>157</v>
      </c>
    </row>
    <row r="26" spans="2:15" ht="19.5" thickTop="1" x14ac:dyDescent="0.4">
      <c r="B26" s="14" t="s">
        <v>33</v>
      </c>
      <c r="C26" s="15" t="s">
        <v>33</v>
      </c>
      <c r="D26" s="15" t="s">
        <v>33</v>
      </c>
      <c r="E26" s="15" t="s">
        <v>33</v>
      </c>
      <c r="F26" s="15" t="s">
        <v>33</v>
      </c>
      <c r="G26" s="18" t="s">
        <v>33</v>
      </c>
      <c r="H26" s="18" t="s">
        <v>33</v>
      </c>
      <c r="I26" s="17" t="s">
        <v>33</v>
      </c>
      <c r="J26" s="45" t="s">
        <v>33</v>
      </c>
      <c r="K26" s="48" t="s">
        <v>33</v>
      </c>
      <c r="L26" s="48" t="s">
        <v>33</v>
      </c>
      <c r="M26" s="17" t="s">
        <v>33</v>
      </c>
    </row>
    <row r="28" spans="2:15" x14ac:dyDescent="0.4">
      <c r="O28" s="62" t="s">
        <v>526</v>
      </c>
    </row>
  </sheetData>
  <mergeCells count="2">
    <mergeCell ref="B2:D3"/>
    <mergeCell ref="E2:H3"/>
  </mergeCells>
  <phoneticPr fontId="1"/>
  <conditionalFormatting sqref="A1:XFD1 A5:XFD27 A2:M4 O2:XFD4 A29:XFD1048576 A28:N28 P28:XFD28">
    <cfRule type="cellIs" dxfId="27" priority="3" operator="lessThan">
      <formula>0</formula>
    </cfRule>
  </conditionalFormatting>
  <conditionalFormatting sqref="N2:N4">
    <cfRule type="cellIs" dxfId="26" priority="2" operator="lessThan">
      <formula>0</formula>
    </cfRule>
  </conditionalFormatting>
  <conditionalFormatting sqref="O28">
    <cfRule type="cellIs" dxfId="25" priority="1" operator="lessThan">
      <formula>0</formula>
    </cfRule>
  </conditionalFormatting>
  <printOptions horizontalCentered="1"/>
  <pageMargins left="0.23622047244094491" right="0.23622047244094491" top="0.74803149606299213" bottom="0.74803149606299213" header="0.31496062992125984" footer="0.31496062992125984"/>
  <pageSetup paperSize="9" scale="64" fitToHeight="0" orientation="landscape" r:id="rId1"/>
  <headerFooter>
    <oddHeader>&amp;L&amp;F - &amp;A&amp;R&amp;D</oddHeader>
    <oddFooter>&amp;CCopyright(C) SBI Neotrade Securities Co., Ltd. All Rights Reserved.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23DDB-7044-4E8B-83FD-55856158B1B8}">
  <sheetPr>
    <pageSetUpPr fitToPage="1"/>
  </sheetPr>
  <dimension ref="B1:Q28"/>
  <sheetViews>
    <sheetView showGridLines="0" zoomScale="80" zoomScaleNormal="80" zoomScaleSheetLayoutView="75" workbookViewId="0">
      <selection activeCell="Q28" sqref="Q28"/>
    </sheetView>
  </sheetViews>
  <sheetFormatPr defaultRowHeight="18.75" x14ac:dyDescent="0.4"/>
  <cols>
    <col min="1" max="1" width="3.125" style="4" customWidth="1"/>
    <col min="2" max="2" width="10.625" style="4" customWidth="1"/>
    <col min="3" max="3" width="15.625" style="4" customWidth="1"/>
    <col min="4" max="4" width="16" style="9" customWidth="1"/>
    <col min="5" max="6" width="16.625" style="4" customWidth="1"/>
    <col min="7" max="7" width="16.625" style="9" customWidth="1"/>
    <col min="8" max="8" width="22.5" style="4" bestFit="1" customWidth="1"/>
    <col min="9" max="9" width="16.625" style="9" customWidth="1"/>
    <col min="10" max="10" width="23.625" style="4" customWidth="1"/>
    <col min="11" max="11" width="16.625" style="9" customWidth="1"/>
    <col min="12" max="15" width="16.625" style="4" customWidth="1"/>
    <col min="16" max="16" width="20.875" style="4" bestFit="1" customWidth="1"/>
    <col min="17" max="16384" width="9" style="4"/>
  </cols>
  <sheetData>
    <row r="1" spans="2:16" x14ac:dyDescent="0.4">
      <c r="N1" s="62" t="s">
        <v>271</v>
      </c>
    </row>
    <row r="2" spans="2:16" ht="18.75" customHeight="1" x14ac:dyDescent="0.4">
      <c r="B2" s="64" t="s">
        <v>70</v>
      </c>
      <c r="C2" s="65"/>
      <c r="D2" s="65"/>
      <c r="E2" s="70" t="s">
        <v>71</v>
      </c>
      <c r="F2" s="71"/>
      <c r="G2" s="71"/>
      <c r="H2" s="71"/>
      <c r="I2" s="8"/>
      <c r="N2" s="63" t="s">
        <v>272</v>
      </c>
    </row>
    <row r="3" spans="2:16" ht="18" customHeight="1" x14ac:dyDescent="0.4">
      <c r="B3" s="67"/>
      <c r="C3" s="68"/>
      <c r="D3" s="68"/>
      <c r="E3" s="72"/>
      <c r="F3" s="73"/>
      <c r="G3" s="73"/>
      <c r="H3" s="73"/>
      <c r="I3" s="8"/>
      <c r="N3" s="63" t="s">
        <v>273</v>
      </c>
    </row>
    <row r="4" spans="2:16" x14ac:dyDescent="0.4">
      <c r="B4" s="44" t="str">
        <f>_xll.SNT.StockRanking(TRUE,502,20,"ランキング順位@市場@銘柄コード@銘柄名称@上場部@現在値@現値時刻@前日比@騰落率@売買高@売買代金@Tick回数@TickUp回数@TickDown回数@業種")</f>
        <v>=SNT.StockRanking(TRUE,502,20,"ランキング順位@市場@銘柄コード@銘柄名称@上場部@現在値@現値時刻@前日比@騰落率@売買高@売買代金@Tick回数@TickUp回数@TickDown回数@業種")</v>
      </c>
    </row>
    <row r="5" spans="2:16" s="9" customFormat="1" ht="36.75" thickBot="1" x14ac:dyDescent="0.45">
      <c r="B5" s="10" t="s">
        <v>90</v>
      </c>
      <c r="C5" s="11" t="s">
        <v>91</v>
      </c>
      <c r="D5" s="11" t="s">
        <v>92</v>
      </c>
      <c r="E5" s="11" t="s">
        <v>93</v>
      </c>
      <c r="F5" s="11" t="s">
        <v>94</v>
      </c>
      <c r="G5" s="11" t="s">
        <v>95</v>
      </c>
      <c r="H5" s="11" t="s">
        <v>96</v>
      </c>
      <c r="I5" s="11" t="s">
        <v>97</v>
      </c>
      <c r="J5" s="11" t="s">
        <v>98</v>
      </c>
      <c r="K5" s="11" t="s">
        <v>99</v>
      </c>
      <c r="L5" s="11" t="s">
        <v>100</v>
      </c>
      <c r="M5" s="11" t="s">
        <v>255</v>
      </c>
      <c r="N5" s="11" t="s">
        <v>256</v>
      </c>
      <c r="O5" s="11" t="s">
        <v>257</v>
      </c>
      <c r="P5" s="11" t="s">
        <v>102</v>
      </c>
    </row>
    <row r="6" spans="2:16" ht="19.5" thickTop="1" x14ac:dyDescent="0.4">
      <c r="B6" s="14">
        <v>1</v>
      </c>
      <c r="C6" s="15" t="s">
        <v>103</v>
      </c>
      <c r="D6" s="15" t="s">
        <v>186</v>
      </c>
      <c r="E6" s="15" t="s">
        <v>187</v>
      </c>
      <c r="F6" s="15" t="s">
        <v>121</v>
      </c>
      <c r="G6" s="17">
        <v>2553</v>
      </c>
      <c r="H6" s="18" t="s">
        <v>536</v>
      </c>
      <c r="I6" s="17">
        <v>22</v>
      </c>
      <c r="J6" s="16">
        <v>0.86</v>
      </c>
      <c r="K6" s="17">
        <v>102269.8</v>
      </c>
      <c r="L6" s="17">
        <v>276753.45299999998</v>
      </c>
      <c r="M6" s="17">
        <v>184785</v>
      </c>
      <c r="N6" s="17">
        <v>53864</v>
      </c>
      <c r="O6" s="17">
        <v>54348</v>
      </c>
      <c r="P6" s="17" t="s">
        <v>188</v>
      </c>
    </row>
    <row r="7" spans="2:16" x14ac:dyDescent="0.4">
      <c r="B7" s="26">
        <v>2</v>
      </c>
      <c r="C7" s="27" t="s">
        <v>103</v>
      </c>
      <c r="D7" s="27" t="s">
        <v>184</v>
      </c>
      <c r="E7" s="27" t="s">
        <v>185</v>
      </c>
      <c r="F7" s="27" t="s">
        <v>121</v>
      </c>
      <c r="G7" s="29">
        <v>806.7</v>
      </c>
      <c r="H7" s="30" t="s">
        <v>536</v>
      </c>
      <c r="I7" s="29">
        <v>13.7</v>
      </c>
      <c r="J7" s="28">
        <v>1.72</v>
      </c>
      <c r="K7" s="29">
        <v>57081.599999999999</v>
      </c>
      <c r="L7" s="29">
        <v>45568.815999999999</v>
      </c>
      <c r="M7" s="29">
        <v>50335</v>
      </c>
      <c r="N7" s="29">
        <v>15486</v>
      </c>
      <c r="O7" s="29">
        <v>15306</v>
      </c>
      <c r="P7" s="29" t="s">
        <v>141</v>
      </c>
    </row>
    <row r="8" spans="2:16" x14ac:dyDescent="0.4">
      <c r="B8" s="35">
        <v>3</v>
      </c>
      <c r="C8" s="36" t="s">
        <v>103</v>
      </c>
      <c r="D8" s="36" t="s">
        <v>114</v>
      </c>
      <c r="E8" s="36" t="s">
        <v>115</v>
      </c>
      <c r="F8" s="36" t="s">
        <v>112</v>
      </c>
      <c r="G8" s="38">
        <v>2263</v>
      </c>
      <c r="H8" s="39" t="s">
        <v>536</v>
      </c>
      <c r="I8" s="38">
        <v>-237</v>
      </c>
      <c r="J8" s="37">
        <v>-9.48</v>
      </c>
      <c r="K8" s="38">
        <v>13695.8</v>
      </c>
      <c r="L8" s="38">
        <v>37076.442000000003</v>
      </c>
      <c r="M8" s="38">
        <v>48806</v>
      </c>
      <c r="N8" s="38">
        <v>17758</v>
      </c>
      <c r="O8" s="38">
        <v>19011</v>
      </c>
      <c r="P8" s="38" t="s">
        <v>113</v>
      </c>
    </row>
    <row r="9" spans="2:16" x14ac:dyDescent="0.4">
      <c r="B9" s="26">
        <v>4</v>
      </c>
      <c r="C9" s="27" t="s">
        <v>103</v>
      </c>
      <c r="D9" s="27" t="s">
        <v>205</v>
      </c>
      <c r="E9" s="27" t="s">
        <v>206</v>
      </c>
      <c r="F9" s="27" t="s">
        <v>121</v>
      </c>
      <c r="G9" s="29">
        <v>6930</v>
      </c>
      <c r="H9" s="30" t="s">
        <v>536</v>
      </c>
      <c r="I9" s="29">
        <v>-44</v>
      </c>
      <c r="J9" s="28">
        <v>-0.64</v>
      </c>
      <c r="K9" s="29">
        <v>19636.900000000001</v>
      </c>
      <c r="L9" s="29">
        <v>139299.72399999999</v>
      </c>
      <c r="M9" s="29">
        <v>46349</v>
      </c>
      <c r="N9" s="29">
        <v>12922</v>
      </c>
      <c r="O9" s="29">
        <v>13260</v>
      </c>
      <c r="P9" s="29" t="s">
        <v>202</v>
      </c>
    </row>
    <row r="10" spans="2:16" x14ac:dyDescent="0.4">
      <c r="B10" s="35">
        <v>5</v>
      </c>
      <c r="C10" s="36" t="s">
        <v>103</v>
      </c>
      <c r="D10" s="36" t="s">
        <v>265</v>
      </c>
      <c r="E10" s="36" t="s">
        <v>266</v>
      </c>
      <c r="F10" s="36" t="s">
        <v>13</v>
      </c>
      <c r="G10" s="38">
        <v>29500</v>
      </c>
      <c r="H10" s="39" t="s">
        <v>536</v>
      </c>
      <c r="I10" s="38">
        <v>105</v>
      </c>
      <c r="J10" s="37">
        <v>0.35</v>
      </c>
      <c r="K10" s="38">
        <v>5700.893</v>
      </c>
      <c r="L10" s="38">
        <v>169136.39799999999</v>
      </c>
      <c r="M10" s="38">
        <v>41526</v>
      </c>
      <c r="N10" s="38">
        <v>8093</v>
      </c>
      <c r="O10" s="38">
        <v>8130</v>
      </c>
      <c r="P10" s="38" t="s">
        <v>173</v>
      </c>
    </row>
    <row r="11" spans="2:16" x14ac:dyDescent="0.4">
      <c r="B11" s="26">
        <v>6</v>
      </c>
      <c r="C11" s="27" t="s">
        <v>103</v>
      </c>
      <c r="D11" s="27" t="s">
        <v>200</v>
      </c>
      <c r="E11" s="27" t="s">
        <v>201</v>
      </c>
      <c r="F11" s="27" t="s">
        <v>121</v>
      </c>
      <c r="G11" s="29">
        <v>3836</v>
      </c>
      <c r="H11" s="30" t="s">
        <v>536</v>
      </c>
      <c r="I11" s="29">
        <v>-116</v>
      </c>
      <c r="J11" s="28">
        <v>-2.94</v>
      </c>
      <c r="K11" s="29">
        <v>28413.200000000001</v>
      </c>
      <c r="L11" s="29">
        <v>113722.485</v>
      </c>
      <c r="M11" s="29">
        <v>40923</v>
      </c>
      <c r="N11" s="29">
        <v>10726</v>
      </c>
      <c r="O11" s="29">
        <v>11185</v>
      </c>
      <c r="P11" s="29" t="s">
        <v>202</v>
      </c>
    </row>
    <row r="12" spans="2:16" x14ac:dyDescent="0.4">
      <c r="B12" s="35">
        <v>7</v>
      </c>
      <c r="C12" s="36" t="s">
        <v>103</v>
      </c>
      <c r="D12" s="36" t="s">
        <v>181</v>
      </c>
      <c r="E12" s="36" t="s">
        <v>182</v>
      </c>
      <c r="F12" s="36" t="s">
        <v>121</v>
      </c>
      <c r="G12" s="38">
        <v>1632</v>
      </c>
      <c r="H12" s="39" t="s">
        <v>536</v>
      </c>
      <c r="I12" s="38">
        <v>15.5</v>
      </c>
      <c r="J12" s="37">
        <v>0.95</v>
      </c>
      <c r="K12" s="38">
        <v>132212.5</v>
      </c>
      <c r="L12" s="38">
        <v>215180.99799999999</v>
      </c>
      <c r="M12" s="38">
        <v>32451</v>
      </c>
      <c r="N12" s="38">
        <v>5215</v>
      </c>
      <c r="O12" s="38">
        <v>5207</v>
      </c>
      <c r="P12" s="38" t="s">
        <v>183</v>
      </c>
    </row>
    <row r="13" spans="2:16" x14ac:dyDescent="0.4">
      <c r="B13" s="26">
        <v>8</v>
      </c>
      <c r="C13" s="27" t="s">
        <v>103</v>
      </c>
      <c r="D13" s="27" t="s">
        <v>269</v>
      </c>
      <c r="E13" s="27" t="s">
        <v>270</v>
      </c>
      <c r="F13" s="27" t="s">
        <v>121</v>
      </c>
      <c r="G13" s="29">
        <v>9179</v>
      </c>
      <c r="H13" s="30" t="s">
        <v>536</v>
      </c>
      <c r="I13" s="29">
        <v>165</v>
      </c>
      <c r="J13" s="28">
        <v>1.83</v>
      </c>
      <c r="K13" s="29">
        <v>18130.599999999999</v>
      </c>
      <c r="L13" s="29">
        <v>166393.68799999999</v>
      </c>
      <c r="M13" s="29">
        <v>31225</v>
      </c>
      <c r="N13" s="29">
        <v>8015</v>
      </c>
      <c r="O13" s="29">
        <v>8054</v>
      </c>
      <c r="P13" s="29" t="s">
        <v>113</v>
      </c>
    </row>
    <row r="14" spans="2:16" x14ac:dyDescent="0.4">
      <c r="B14" s="35">
        <v>9</v>
      </c>
      <c r="C14" s="36" t="s">
        <v>103</v>
      </c>
      <c r="D14" s="36" t="s">
        <v>549</v>
      </c>
      <c r="E14" s="36" t="s">
        <v>550</v>
      </c>
      <c r="F14" s="36" t="s">
        <v>121</v>
      </c>
      <c r="G14" s="38">
        <v>8120</v>
      </c>
      <c r="H14" s="39" t="s">
        <v>536</v>
      </c>
      <c r="I14" s="38">
        <v>-2150</v>
      </c>
      <c r="J14" s="37">
        <v>-20.94</v>
      </c>
      <c r="K14" s="38">
        <v>7920.7</v>
      </c>
      <c r="L14" s="38">
        <v>73413.255999999994</v>
      </c>
      <c r="M14" s="38">
        <v>29840</v>
      </c>
      <c r="N14" s="38">
        <v>8488</v>
      </c>
      <c r="O14" s="38">
        <v>9036</v>
      </c>
      <c r="P14" s="38" t="s">
        <v>113</v>
      </c>
    </row>
    <row r="15" spans="2:16" x14ac:dyDescent="0.4">
      <c r="B15" s="26">
        <v>10</v>
      </c>
      <c r="C15" s="27" t="s">
        <v>103</v>
      </c>
      <c r="D15" s="27" t="s">
        <v>258</v>
      </c>
      <c r="E15" s="27" t="s">
        <v>259</v>
      </c>
      <c r="F15" s="27" t="s">
        <v>121</v>
      </c>
      <c r="G15" s="29">
        <v>38770</v>
      </c>
      <c r="H15" s="30" t="s">
        <v>536</v>
      </c>
      <c r="I15" s="29">
        <v>-370</v>
      </c>
      <c r="J15" s="28">
        <v>-0.95</v>
      </c>
      <c r="K15" s="29">
        <v>6490.9</v>
      </c>
      <c r="L15" s="29">
        <v>256198.166</v>
      </c>
      <c r="M15" s="29">
        <v>26928</v>
      </c>
      <c r="N15" s="29">
        <v>4606</v>
      </c>
      <c r="O15" s="29">
        <v>4743</v>
      </c>
      <c r="P15" s="29" t="s">
        <v>202</v>
      </c>
    </row>
    <row r="16" spans="2:16" x14ac:dyDescent="0.4">
      <c r="B16" s="35">
        <v>11</v>
      </c>
      <c r="C16" s="36" t="s">
        <v>103</v>
      </c>
      <c r="D16" s="36" t="s">
        <v>458</v>
      </c>
      <c r="E16" s="36" t="s">
        <v>459</v>
      </c>
      <c r="F16" s="36" t="s">
        <v>121</v>
      </c>
      <c r="G16" s="38">
        <v>5020</v>
      </c>
      <c r="H16" s="39" t="s">
        <v>536</v>
      </c>
      <c r="I16" s="38">
        <v>-149</v>
      </c>
      <c r="J16" s="37">
        <v>-2.89</v>
      </c>
      <c r="K16" s="38">
        <v>14538.8</v>
      </c>
      <c r="L16" s="38">
        <v>72710.69</v>
      </c>
      <c r="M16" s="38">
        <v>25834</v>
      </c>
      <c r="N16" s="38">
        <v>6083</v>
      </c>
      <c r="O16" s="38">
        <v>5880</v>
      </c>
      <c r="P16" s="38" t="s">
        <v>107</v>
      </c>
    </row>
    <row r="17" spans="2:17" x14ac:dyDescent="0.4">
      <c r="B17" s="26">
        <v>12</v>
      </c>
      <c r="C17" s="27" t="s">
        <v>103</v>
      </c>
      <c r="D17" s="27" t="s">
        <v>207</v>
      </c>
      <c r="E17" s="27" t="s">
        <v>208</v>
      </c>
      <c r="F17" s="27" t="s">
        <v>121</v>
      </c>
      <c r="G17" s="29">
        <v>3610</v>
      </c>
      <c r="H17" s="30" t="s">
        <v>536</v>
      </c>
      <c r="I17" s="29">
        <v>-50</v>
      </c>
      <c r="J17" s="28">
        <v>-1.37</v>
      </c>
      <c r="K17" s="29">
        <v>39889.699999999997</v>
      </c>
      <c r="L17" s="29">
        <v>144799.11499999999</v>
      </c>
      <c r="M17" s="29">
        <v>25747</v>
      </c>
      <c r="N17" s="29">
        <v>4345</v>
      </c>
      <c r="O17" s="29">
        <v>4421</v>
      </c>
      <c r="P17" s="29" t="s">
        <v>152</v>
      </c>
    </row>
    <row r="18" spans="2:17" x14ac:dyDescent="0.4">
      <c r="B18" s="35">
        <v>13</v>
      </c>
      <c r="C18" s="36" t="s">
        <v>103</v>
      </c>
      <c r="D18" s="36" t="s">
        <v>260</v>
      </c>
      <c r="E18" s="36" t="s">
        <v>261</v>
      </c>
      <c r="F18" s="36" t="s">
        <v>121</v>
      </c>
      <c r="G18" s="38">
        <v>2640</v>
      </c>
      <c r="H18" s="39" t="s">
        <v>536</v>
      </c>
      <c r="I18" s="38">
        <v>26.5</v>
      </c>
      <c r="J18" s="37">
        <v>1.01</v>
      </c>
      <c r="K18" s="38">
        <v>18152.400000000001</v>
      </c>
      <c r="L18" s="38">
        <v>48111.663</v>
      </c>
      <c r="M18" s="38">
        <v>24963</v>
      </c>
      <c r="N18" s="38">
        <v>5525</v>
      </c>
      <c r="O18" s="38">
        <v>5441</v>
      </c>
      <c r="P18" s="38" t="s">
        <v>202</v>
      </c>
    </row>
    <row r="19" spans="2:17" x14ac:dyDescent="0.4">
      <c r="B19" s="26">
        <v>14</v>
      </c>
      <c r="C19" s="27" t="s">
        <v>103</v>
      </c>
      <c r="D19" s="27" t="s">
        <v>460</v>
      </c>
      <c r="E19" s="27" t="s">
        <v>461</v>
      </c>
      <c r="F19" s="27" t="s">
        <v>121</v>
      </c>
      <c r="G19" s="29">
        <v>9116</v>
      </c>
      <c r="H19" s="30" t="s">
        <v>536</v>
      </c>
      <c r="I19" s="29">
        <v>198</v>
      </c>
      <c r="J19" s="28">
        <v>2.2200000000000002</v>
      </c>
      <c r="K19" s="29">
        <v>13183.7</v>
      </c>
      <c r="L19" s="29">
        <v>119277.583</v>
      </c>
      <c r="M19" s="29">
        <v>24140</v>
      </c>
      <c r="N19" s="29">
        <v>6259</v>
      </c>
      <c r="O19" s="29">
        <v>6136</v>
      </c>
      <c r="P19" s="29" t="s">
        <v>183</v>
      </c>
    </row>
    <row r="20" spans="2:17" x14ac:dyDescent="0.4">
      <c r="B20" s="35">
        <v>15</v>
      </c>
      <c r="C20" s="36" t="s">
        <v>103</v>
      </c>
      <c r="D20" s="36" t="s">
        <v>191</v>
      </c>
      <c r="E20" s="36" t="s">
        <v>192</v>
      </c>
      <c r="F20" s="36" t="s">
        <v>121</v>
      </c>
      <c r="G20" s="38">
        <v>825.4</v>
      </c>
      <c r="H20" s="39" t="s">
        <v>536</v>
      </c>
      <c r="I20" s="38">
        <v>-13.2</v>
      </c>
      <c r="J20" s="37">
        <v>-1.58</v>
      </c>
      <c r="K20" s="38">
        <v>23099.4</v>
      </c>
      <c r="L20" s="38">
        <v>19162.761999999999</v>
      </c>
      <c r="M20" s="38">
        <v>23558</v>
      </c>
      <c r="N20" s="38">
        <v>7474</v>
      </c>
      <c r="O20" s="38">
        <v>7362</v>
      </c>
      <c r="P20" s="38" t="s">
        <v>107</v>
      </c>
    </row>
    <row r="21" spans="2:17" x14ac:dyDescent="0.4">
      <c r="B21" s="26">
        <v>16</v>
      </c>
      <c r="C21" s="27" t="s">
        <v>103</v>
      </c>
      <c r="D21" s="27" t="s">
        <v>462</v>
      </c>
      <c r="E21" s="27" t="s">
        <v>463</v>
      </c>
      <c r="F21" s="27" t="s">
        <v>121</v>
      </c>
      <c r="G21" s="29">
        <v>18440</v>
      </c>
      <c r="H21" s="30" t="s">
        <v>536</v>
      </c>
      <c r="I21" s="29">
        <v>-380</v>
      </c>
      <c r="J21" s="28">
        <v>-2.02</v>
      </c>
      <c r="K21" s="29">
        <v>5501</v>
      </c>
      <c r="L21" s="29">
        <v>103921.075</v>
      </c>
      <c r="M21" s="29">
        <v>22881</v>
      </c>
      <c r="N21" s="29">
        <v>5181</v>
      </c>
      <c r="O21" s="29">
        <v>5349</v>
      </c>
      <c r="P21" s="29" t="s">
        <v>202</v>
      </c>
    </row>
    <row r="22" spans="2:17" x14ac:dyDescent="0.4">
      <c r="B22" s="35">
        <v>17</v>
      </c>
      <c r="C22" s="36" t="s">
        <v>103</v>
      </c>
      <c r="D22" s="36" t="s">
        <v>406</v>
      </c>
      <c r="E22" s="36" t="s">
        <v>407</v>
      </c>
      <c r="F22" s="36" t="s">
        <v>121</v>
      </c>
      <c r="G22" s="38">
        <v>924.5</v>
      </c>
      <c r="H22" s="39" t="s">
        <v>536</v>
      </c>
      <c r="I22" s="38">
        <v>17.8</v>
      </c>
      <c r="J22" s="37">
        <v>1.96</v>
      </c>
      <c r="K22" s="38">
        <v>20368.5</v>
      </c>
      <c r="L22" s="38">
        <v>18789.565999999999</v>
      </c>
      <c r="M22" s="38">
        <v>22622</v>
      </c>
      <c r="N22" s="38">
        <v>7009</v>
      </c>
      <c r="O22" s="38">
        <v>6702</v>
      </c>
      <c r="P22" s="38" t="s">
        <v>183</v>
      </c>
    </row>
    <row r="23" spans="2:17" x14ac:dyDescent="0.4">
      <c r="B23" s="26">
        <v>18</v>
      </c>
      <c r="C23" s="27" t="s">
        <v>103</v>
      </c>
      <c r="D23" s="27" t="s">
        <v>193</v>
      </c>
      <c r="E23" s="27" t="s">
        <v>194</v>
      </c>
      <c r="F23" s="27" t="s">
        <v>121</v>
      </c>
      <c r="G23" s="29">
        <v>552.5</v>
      </c>
      <c r="H23" s="30" t="s">
        <v>536</v>
      </c>
      <c r="I23" s="29">
        <v>-3.2</v>
      </c>
      <c r="J23" s="28">
        <v>-0.57999999999999996</v>
      </c>
      <c r="K23" s="29">
        <v>42270.400000000001</v>
      </c>
      <c r="L23" s="29">
        <v>23191.876</v>
      </c>
      <c r="M23" s="29">
        <v>22339</v>
      </c>
      <c r="N23" s="29">
        <v>5311</v>
      </c>
      <c r="O23" s="29">
        <v>5285</v>
      </c>
      <c r="P23" s="29" t="s">
        <v>152</v>
      </c>
    </row>
    <row r="24" spans="2:17" x14ac:dyDescent="0.4">
      <c r="B24" s="35">
        <v>19</v>
      </c>
      <c r="C24" s="36" t="s">
        <v>103</v>
      </c>
      <c r="D24" s="36" t="s">
        <v>262</v>
      </c>
      <c r="E24" s="36" t="s">
        <v>263</v>
      </c>
      <c r="F24" s="36" t="s">
        <v>121</v>
      </c>
      <c r="G24" s="38">
        <v>6870</v>
      </c>
      <c r="H24" s="39" t="s">
        <v>536</v>
      </c>
      <c r="I24" s="38">
        <v>-42</v>
      </c>
      <c r="J24" s="37">
        <v>-0.61</v>
      </c>
      <c r="K24" s="38">
        <v>7881.3</v>
      </c>
      <c r="L24" s="38">
        <v>54187.39</v>
      </c>
      <c r="M24" s="38">
        <v>21159</v>
      </c>
      <c r="N24" s="38">
        <v>6454</v>
      </c>
      <c r="O24" s="38">
        <v>6478</v>
      </c>
      <c r="P24" s="38" t="s">
        <v>264</v>
      </c>
    </row>
    <row r="25" spans="2:17" ht="19.5" thickBot="1" x14ac:dyDescent="0.45">
      <c r="B25" s="26">
        <v>20</v>
      </c>
      <c r="C25" s="27" t="s">
        <v>103</v>
      </c>
      <c r="D25" s="27" t="s">
        <v>195</v>
      </c>
      <c r="E25" s="27" t="s">
        <v>196</v>
      </c>
      <c r="F25" s="27" t="s">
        <v>121</v>
      </c>
      <c r="G25" s="29">
        <v>919.4</v>
      </c>
      <c r="H25" s="30" t="s">
        <v>536</v>
      </c>
      <c r="I25" s="29">
        <v>0.5</v>
      </c>
      <c r="J25" s="28">
        <v>0.05</v>
      </c>
      <c r="K25" s="29">
        <v>21635.200000000001</v>
      </c>
      <c r="L25" s="29">
        <v>19936.591</v>
      </c>
      <c r="M25" s="29">
        <v>20495</v>
      </c>
      <c r="N25" s="29">
        <v>6501</v>
      </c>
      <c r="O25" s="29">
        <v>6471</v>
      </c>
      <c r="P25" s="29" t="s">
        <v>197</v>
      </c>
    </row>
    <row r="26" spans="2:17" ht="19.5" thickTop="1" x14ac:dyDescent="0.4">
      <c r="B26" s="14" t="s">
        <v>33</v>
      </c>
      <c r="C26" s="15" t="s">
        <v>33</v>
      </c>
      <c r="D26" s="15" t="s">
        <v>33</v>
      </c>
      <c r="E26" s="15" t="s">
        <v>33</v>
      </c>
      <c r="F26" s="15" t="s">
        <v>33</v>
      </c>
      <c r="G26" s="17" t="s">
        <v>33</v>
      </c>
      <c r="H26" s="18" t="s">
        <v>33</v>
      </c>
      <c r="I26" s="17" t="s">
        <v>33</v>
      </c>
      <c r="J26" s="16" t="s">
        <v>33</v>
      </c>
      <c r="K26" s="17" t="s">
        <v>33</v>
      </c>
      <c r="L26" s="17" t="s">
        <v>33</v>
      </c>
      <c r="M26" s="17" t="s">
        <v>33</v>
      </c>
      <c r="N26" s="17" t="s">
        <v>33</v>
      </c>
      <c r="O26" s="17" t="s">
        <v>33</v>
      </c>
      <c r="P26" s="17" t="s">
        <v>33</v>
      </c>
    </row>
    <row r="28" spans="2:17" x14ac:dyDescent="0.4">
      <c r="Q28" s="62" t="s">
        <v>526</v>
      </c>
    </row>
  </sheetData>
  <mergeCells count="2">
    <mergeCell ref="B2:D3"/>
    <mergeCell ref="E2:H3"/>
  </mergeCells>
  <phoneticPr fontId="1"/>
  <conditionalFormatting sqref="A4:XFD25 A27:XFD27 A26 Q26:XFD26 A1:M3 O1:XFD3 A29:XFD1048576 A28:P28 R28:XFD28">
    <cfRule type="cellIs" dxfId="24" priority="4" operator="lessThan">
      <formula>0</formula>
    </cfRule>
  </conditionalFormatting>
  <conditionalFormatting sqref="B26:P26">
    <cfRule type="cellIs" dxfId="23" priority="3" operator="lessThan">
      <formula>0</formula>
    </cfRule>
  </conditionalFormatting>
  <conditionalFormatting sqref="N1:N3">
    <cfRule type="cellIs" dxfId="22" priority="2" operator="lessThan">
      <formula>0</formula>
    </cfRule>
  </conditionalFormatting>
  <conditionalFormatting sqref="Q28">
    <cfRule type="cellIs" dxfId="21" priority="1" operator="lessThan">
      <formula>0</formula>
    </cfRule>
  </conditionalFormatting>
  <printOptions horizontalCentered="1"/>
  <pageMargins left="0.23622047244094491" right="0.23622047244094491" top="0.74803149606299213" bottom="0.74803149606299213" header="0.31496062992125984" footer="0.31496062992125984"/>
  <pageSetup paperSize="9" scale="50" fitToHeight="0" orientation="landscape" r:id="rId1"/>
  <headerFooter>
    <oddHeader>&amp;L&amp;F - &amp;A&amp;R&amp;D</oddHeader>
    <oddFooter>&amp;CCopyright(C) SBI Neotrade Securities Co., Ltd.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説明</vt:lpstr>
      <vt:lpstr>値上がり率</vt:lpstr>
      <vt:lpstr>値下がり率</vt:lpstr>
      <vt:lpstr>売買高</vt:lpstr>
      <vt:lpstr>売買代金</vt:lpstr>
      <vt:lpstr>売買高急増</vt:lpstr>
      <vt:lpstr>低PER</vt:lpstr>
      <vt:lpstr>低PBR</vt:lpstr>
      <vt:lpstr>TICK回数</vt:lpstr>
      <vt:lpstr>信用売残増</vt:lpstr>
      <vt:lpstr>信用売残減</vt:lpstr>
      <vt:lpstr>信用買残増</vt:lpstr>
      <vt:lpstr>信用買残減</vt:lpstr>
      <vt:lpstr>信用高倍率</vt:lpstr>
      <vt:lpstr>信用低倍率</vt:lpstr>
      <vt:lpstr>東証業種別指数</vt:lpstr>
      <vt:lpstr>TICK回数!Print_Area</vt:lpstr>
      <vt:lpstr>信用高倍率!Print_Area</vt:lpstr>
      <vt:lpstr>信用低倍率!Print_Area</vt:lpstr>
      <vt:lpstr>信用買残減!Print_Area</vt:lpstr>
      <vt:lpstr>信用買残増!Print_Area</vt:lpstr>
      <vt:lpstr>信用売残減!Print_Area</vt:lpstr>
      <vt:lpstr>信用売残増!Print_Area</vt:lpstr>
      <vt:lpstr>値下がり率!Print_Area</vt:lpstr>
      <vt:lpstr>値上がり率!Print_Area</vt:lpstr>
      <vt:lpstr>低PBR!Print_Area</vt:lpstr>
      <vt:lpstr>低PER!Print_Area</vt:lpstr>
      <vt:lpstr>東証業種別指数!Print_Area</vt:lpstr>
      <vt:lpstr>売買高!Print_Area</vt:lpstr>
      <vt:lpstr>売買高急増!Print_Area</vt:lpstr>
      <vt:lpstr>売買代金!Print_Area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matsumaru</dc:creator>
  <cp:lastModifiedBy>韓 広之</cp:lastModifiedBy>
  <cp:lastPrinted>2022-12-22T06:26:05Z</cp:lastPrinted>
  <dcterms:created xsi:type="dcterms:W3CDTF">2022-11-09T05:17:42Z</dcterms:created>
  <dcterms:modified xsi:type="dcterms:W3CDTF">2024-03-08T08:36:47Z</dcterms:modified>
</cp:coreProperties>
</file>