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olatileDependencies.xml" ContentType="application/vnd.openxmlformats-officedocument.spreadsheetml.volatileDependenc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ntd-fs01\z.全部署共通\■プロジェクト関連\33_RSS\サンプルシート\顧客提供\"/>
    </mc:Choice>
  </mc:AlternateContent>
  <xr:revisionPtr revIDLastSave="0" documentId="13_ncr:1_{B3FD2EE0-DFD0-400A-8847-584DB67E31BF}" xr6:coauthVersionLast="47" xr6:coauthVersionMax="47" xr10:uidLastSave="{00000000-0000-0000-0000-000000000000}"/>
  <bookViews>
    <workbookView xWindow="-120" yWindow="-120" windowWidth="29040" windowHeight="15840" activeTab="1" xr2:uid="{41A2EF26-D049-471F-A09F-148E7E42851F}"/>
  </bookViews>
  <sheets>
    <sheet name="説明" sheetId="19" r:id="rId1"/>
    <sheet name="値上がり率" sheetId="1" r:id="rId2"/>
    <sheet name="値下がり率" sheetId="5" r:id="rId3"/>
    <sheet name="売買高" sheetId="6" r:id="rId4"/>
    <sheet name="売買代金" sheetId="7" r:id="rId5"/>
    <sheet name="売買高急増" sheetId="8" r:id="rId6"/>
    <sheet name="低PER" sheetId="9" r:id="rId7"/>
    <sheet name="低PBR" sheetId="10" r:id="rId8"/>
    <sheet name="TICK回数" sheetId="11" r:id="rId9"/>
    <sheet name="信用売残増" sheetId="12" r:id="rId10"/>
    <sheet name="信用売残減" sheetId="13" r:id="rId11"/>
    <sheet name="信用買残増" sheetId="14" r:id="rId12"/>
    <sheet name="信用買残減" sheetId="15" r:id="rId13"/>
    <sheet name="信用高倍率" sheetId="16" r:id="rId14"/>
    <sheet name="信用低倍率" sheetId="17" r:id="rId15"/>
    <sheet name="東証業種別指数" sheetId="18" r:id="rId16"/>
  </sheets>
  <definedNames>
    <definedName name="_xlnm._FilterDatabase" localSheetId="8" hidden="1">TICK回数!$B$5:$O$5</definedName>
    <definedName name="_xlnm._FilterDatabase" localSheetId="13" hidden="1">信用高倍率!$B$5:$L$5</definedName>
    <definedName name="_xlnm._FilterDatabase" localSheetId="14" hidden="1">信用低倍率!$B$5:$L$5</definedName>
    <definedName name="_xlnm._FilterDatabase" localSheetId="12" hidden="1">信用買残減!$B$5:$L$5</definedName>
    <definedName name="_xlnm._FilterDatabase" localSheetId="11" hidden="1">信用買残増!$B$5:$L$5</definedName>
    <definedName name="_xlnm._FilterDatabase" localSheetId="10" hidden="1">信用売残減!$B$5:$L$5</definedName>
    <definedName name="_xlnm._FilterDatabase" localSheetId="9" hidden="1">信用売残増!$B$5:$L$5</definedName>
    <definedName name="_xlnm._FilterDatabase" localSheetId="2" hidden="1">値下がり率!$B$5:$M$5</definedName>
    <definedName name="_xlnm._FilterDatabase" localSheetId="1" hidden="1">値上がり率!$B$5:$L$5</definedName>
    <definedName name="_xlnm._FilterDatabase" localSheetId="7" hidden="1">低PBR!$B$5:$M$5</definedName>
    <definedName name="_xlnm._FilterDatabase" localSheetId="6" hidden="1">低PER!$B$5:$N$5</definedName>
    <definedName name="_xlnm._FilterDatabase" localSheetId="15" hidden="1">東証業種別指数!$B$5:$H$5</definedName>
    <definedName name="_xlnm._FilterDatabase" localSheetId="3" hidden="1">売買高!$B$5:$M$5</definedName>
    <definedName name="_xlnm._FilterDatabase" localSheetId="5" hidden="1">売買高急増!$B$5:$L$5</definedName>
    <definedName name="_xlnm._FilterDatabase" localSheetId="4" hidden="1">売買代金!$B$5:$M$5</definedName>
    <definedName name="_xlnm.Print_Area" localSheetId="8">TICK回数!$A$1:$Z$26</definedName>
    <definedName name="_xlnm.Print_Area" localSheetId="13">信用高倍率!$A$1:$X$26</definedName>
    <definedName name="_xlnm.Print_Area" localSheetId="14">信用低倍率!$A$1:$V$26</definedName>
    <definedName name="_xlnm.Print_Area" localSheetId="12">信用買残減!$A$1:$V$26</definedName>
    <definedName name="_xlnm.Print_Area" localSheetId="11">信用買残増!$A$1:$W$26</definedName>
    <definedName name="_xlnm.Print_Area" localSheetId="10">信用売残減!$A$1:$Z$26</definedName>
    <definedName name="_xlnm.Print_Area" localSheetId="9">信用売残増!$A$1:$W$26</definedName>
    <definedName name="_xlnm.Print_Area" localSheetId="2">値下がり率!$A$1:$W$26</definedName>
    <definedName name="_xlnm.Print_Area" localSheetId="1">値上がり率!$A$1:$V$26</definedName>
    <definedName name="_xlnm.Print_Area" localSheetId="7">低PBR!$A$1:$X$26</definedName>
    <definedName name="_xlnm.Print_Area" localSheetId="6">低PER!$A$1:$AD$26</definedName>
    <definedName name="_xlnm.Print_Area" localSheetId="15">東証業種別指数!$A$1:$R$26</definedName>
    <definedName name="_xlnm.Print_Area" localSheetId="3">売買高!$A$1:$X$26</definedName>
    <definedName name="_xlnm.Print_Area" localSheetId="5">売買高急増!$A$1:$Z$26</definedName>
    <definedName name="_xlnm.Print_Area" localSheetId="4">売買代金!$A$1:$X$26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7" l="1"/>
  <c r="B4" i="10"/>
  <c r="B4" i="9"/>
  <c r="B4" i="11"/>
  <c r="B4" i="14"/>
  <c r="B4" i="12"/>
  <c r="B4" i="17"/>
  <c r="B4" i="13"/>
  <c r="B4" i="1"/>
  <c r="B4" i="15"/>
  <c r="B4" i="8"/>
  <c r="B4" i="18"/>
  <c r="B4" i="16"/>
  <c r="B4" i="6"/>
  <c r="B4" i="5"/>
</calcChain>
</file>

<file path=xl/sharedStrings.xml><?xml version="1.0" encoding="utf-8"?>
<sst xmlns="http://schemas.openxmlformats.org/spreadsheetml/2006/main" count="2096" uniqueCount="608">
  <si>
    <t>売買高</t>
  </si>
  <si>
    <t>売買代金</t>
  </si>
  <si>
    <t>業種</t>
  </si>
  <si>
    <t>東証業種別指数ランキング</t>
    <phoneticPr fontId="1"/>
  </si>
  <si>
    <t>本シートでは、東証業種別指数ランキングを表示できます。</t>
    <rPh sb="0" eb="1">
      <t>ホン</t>
    </rPh>
    <rPh sb="20" eb="22">
      <t>ヒョウジ</t>
    </rPh>
    <phoneticPr fontId="1"/>
  </si>
  <si>
    <t>サンプルシート使用上の注意事項</t>
    <rPh sb="7" eb="10">
      <t>シヨウジョウ</t>
    </rPh>
    <rPh sb="11" eb="13">
      <t>チュウイ</t>
    </rPh>
    <rPh sb="13" eb="15">
      <t>ジコウ</t>
    </rPh>
    <phoneticPr fontId="1"/>
  </si>
  <si>
    <t>各サンプルシートにあるボタンや関数は、行の追加・削除など、セルの参照位置が変わるような操作をすると利用できなくなりますのでご注意ください。</t>
    <rPh sb="62" eb="64">
      <t>チュウイ</t>
    </rPh>
    <phoneticPr fontId="1"/>
  </si>
  <si>
    <t>株式ランキングサンプルシート</t>
    <rPh sb="0" eb="2">
      <t>カブシキ</t>
    </rPh>
    <phoneticPr fontId="1"/>
  </si>
  <si>
    <t>値上がり率</t>
    <phoneticPr fontId="1"/>
  </si>
  <si>
    <t>低PBR</t>
  </si>
  <si>
    <t>信用売残減</t>
  </si>
  <si>
    <t>信用高倍率</t>
  </si>
  <si>
    <t>値下がり率</t>
  </si>
  <si>
    <t>売買高急増</t>
  </si>
  <si>
    <t>TICK回数</t>
  </si>
  <si>
    <t>信用買残増</t>
  </si>
  <si>
    <t>信用低倍率</t>
  </si>
  <si>
    <t>低PER</t>
  </si>
  <si>
    <t>信用売残増</t>
  </si>
  <si>
    <t>信用買残減</t>
  </si>
  <si>
    <t>東証業種別指数</t>
  </si>
  <si>
    <t/>
  </si>
  <si>
    <t>輸送用機器</t>
  </si>
  <si>
    <t>情報・通信業</t>
  </si>
  <si>
    <t>小売業</t>
  </si>
  <si>
    <t>サービス業</t>
  </si>
  <si>
    <t>不動産業</t>
  </si>
  <si>
    <t>電気・ガス業</t>
  </si>
  <si>
    <t>その他製品</t>
  </si>
  <si>
    <t>鉄鋼</t>
  </si>
  <si>
    <t>ガラス・土石製品</t>
  </si>
  <si>
    <t>石油・石炭製品</t>
  </si>
  <si>
    <t>陸運業</t>
  </si>
  <si>
    <t>鉱業</t>
  </si>
  <si>
    <t>繊維製品</t>
  </si>
  <si>
    <t>---</t>
    <phoneticPr fontId="1"/>
  </si>
  <si>
    <t>本Excelシートは、ネオトレAPIの動作解説のためのサンプルシートです。ネオトレAPI&gt;ログイン後本シートで各株式ランキング表示を確認することができます。</t>
    <rPh sb="0" eb="1">
      <t>ホン</t>
    </rPh>
    <rPh sb="19" eb="21">
      <t>ドウサ</t>
    </rPh>
    <rPh sb="21" eb="23">
      <t>カイセツ</t>
    </rPh>
    <rPh sb="49" eb="50">
      <t>ゴ</t>
    </rPh>
    <rPh sb="50" eb="51">
      <t>ホン</t>
    </rPh>
    <rPh sb="55" eb="58">
      <t>カクカブシキ</t>
    </rPh>
    <rPh sb="63" eb="65">
      <t>ヒョウジ</t>
    </rPh>
    <rPh sb="66" eb="68">
      <t>カクニン</t>
    </rPh>
    <phoneticPr fontId="1"/>
  </si>
  <si>
    <t>ランキング順位</t>
    <phoneticPr fontId="1"/>
  </si>
  <si>
    <t>市場</t>
    <phoneticPr fontId="1"/>
  </si>
  <si>
    <t>銘柄コード</t>
    <phoneticPr fontId="1"/>
  </si>
  <si>
    <t>銘柄名称</t>
    <phoneticPr fontId="1"/>
  </si>
  <si>
    <t>上場部</t>
    <phoneticPr fontId="1"/>
  </si>
  <si>
    <t>現在値</t>
    <phoneticPr fontId="1"/>
  </si>
  <si>
    <t>現値時刻</t>
    <phoneticPr fontId="1"/>
  </si>
  <si>
    <t>前日比</t>
    <phoneticPr fontId="1"/>
  </si>
  <si>
    <t>騰落率</t>
    <phoneticPr fontId="1"/>
  </si>
  <si>
    <t>売買高</t>
    <phoneticPr fontId="1"/>
  </si>
  <si>
    <t>売買代金</t>
    <phoneticPr fontId="1"/>
  </si>
  <si>
    <t>業種</t>
    <phoneticPr fontId="1"/>
  </si>
  <si>
    <t>東証</t>
    <phoneticPr fontId="1"/>
  </si>
  <si>
    <t>S</t>
    <phoneticPr fontId="1"/>
  </si>
  <si>
    <t>電気機器</t>
    <phoneticPr fontId="1"/>
  </si>
  <si>
    <t>G</t>
    <phoneticPr fontId="1"/>
  </si>
  <si>
    <t>サービス業</t>
    <phoneticPr fontId="1"/>
  </si>
  <si>
    <t>7692</t>
    <phoneticPr fontId="1"/>
  </si>
  <si>
    <t>Ｅインフィニ</t>
    <phoneticPr fontId="1"/>
  </si>
  <si>
    <t>小売業</t>
    <phoneticPr fontId="1"/>
  </si>
  <si>
    <t>P</t>
    <phoneticPr fontId="1"/>
  </si>
  <si>
    <t>情報・通信業</t>
    <phoneticPr fontId="1"/>
  </si>
  <si>
    <t>不動産業</t>
    <phoneticPr fontId="1"/>
  </si>
  <si>
    <t>その他製品</t>
    <phoneticPr fontId="1"/>
  </si>
  <si>
    <t>卸売業</t>
    <phoneticPr fontId="1"/>
  </si>
  <si>
    <t>7003</t>
    <phoneticPr fontId="1"/>
  </si>
  <si>
    <t>三井Ｅ＆Ｓ</t>
    <phoneticPr fontId="1"/>
  </si>
  <si>
    <t>機械</t>
    <phoneticPr fontId="1"/>
  </si>
  <si>
    <t>東証全体 値上がり率ランキング</t>
    <rPh sb="0" eb="2">
      <t>トウショウ</t>
    </rPh>
    <rPh sb="2" eb="4">
      <t>ゼンタイ</t>
    </rPh>
    <phoneticPr fontId="1"/>
  </si>
  <si>
    <t>本シートでは、東証全体の値上がり率ランキングを表示できます。</t>
    <rPh sb="0" eb="1">
      <t>ホン</t>
    </rPh>
    <rPh sb="7" eb="9">
      <t>トウショウ</t>
    </rPh>
    <rPh sb="9" eb="11">
      <t>ゼンタイ</t>
    </rPh>
    <rPh sb="23" eb="25">
      <t>ヒョウジ</t>
    </rPh>
    <phoneticPr fontId="1"/>
  </si>
  <si>
    <t>医薬品</t>
    <phoneticPr fontId="1"/>
  </si>
  <si>
    <t>ガラス・土石製品</t>
    <phoneticPr fontId="1"/>
  </si>
  <si>
    <t>東証全体 値下がり率ランキング</t>
    <rPh sb="0" eb="2">
      <t>トウショウ</t>
    </rPh>
    <rPh sb="2" eb="4">
      <t>ゼンタイ</t>
    </rPh>
    <phoneticPr fontId="1"/>
  </si>
  <si>
    <t>本シートでは、東証全体の値下がり率ランキングを表示できます。</t>
    <rPh sb="0" eb="1">
      <t>ホン</t>
    </rPh>
    <rPh sb="7" eb="9">
      <t>トウショウ</t>
    </rPh>
    <rPh sb="9" eb="11">
      <t>ゼンタイ</t>
    </rPh>
    <rPh sb="23" eb="25">
      <t>ヒョウジ</t>
    </rPh>
    <phoneticPr fontId="1"/>
  </si>
  <si>
    <t>9501</t>
    <phoneticPr fontId="1"/>
  </si>
  <si>
    <t>東電ＨＤ</t>
    <phoneticPr fontId="1"/>
  </si>
  <si>
    <t>電気・ガス業</t>
    <phoneticPr fontId="1"/>
  </si>
  <si>
    <t>7647</t>
    <phoneticPr fontId="1"/>
  </si>
  <si>
    <t>音通</t>
    <phoneticPr fontId="1"/>
  </si>
  <si>
    <t>9432</t>
    <phoneticPr fontId="1"/>
  </si>
  <si>
    <t>ＮＴＴ</t>
    <phoneticPr fontId="1"/>
  </si>
  <si>
    <t>8306</t>
    <phoneticPr fontId="1"/>
  </si>
  <si>
    <t>三菱ＵＦＪ</t>
    <phoneticPr fontId="1"/>
  </si>
  <si>
    <t>銀行業</t>
    <phoneticPr fontId="1"/>
  </si>
  <si>
    <t>8918</t>
    <phoneticPr fontId="1"/>
  </si>
  <si>
    <t>ランド</t>
    <phoneticPr fontId="1"/>
  </si>
  <si>
    <t>1357</t>
    <phoneticPr fontId="1"/>
  </si>
  <si>
    <t>日経Ｄインバ</t>
    <phoneticPr fontId="1"/>
  </si>
  <si>
    <t>その他</t>
    <phoneticPr fontId="1"/>
  </si>
  <si>
    <t>化学</t>
    <phoneticPr fontId="1"/>
  </si>
  <si>
    <t>7201</t>
    <phoneticPr fontId="1"/>
  </si>
  <si>
    <t>日産自</t>
    <phoneticPr fontId="1"/>
  </si>
  <si>
    <t>輸送用機器</t>
    <phoneticPr fontId="1"/>
  </si>
  <si>
    <t>4755</t>
    <phoneticPr fontId="1"/>
  </si>
  <si>
    <t>楽天グループ</t>
    <phoneticPr fontId="1"/>
  </si>
  <si>
    <t>鉄鋼</t>
    <phoneticPr fontId="1"/>
  </si>
  <si>
    <t>7203</t>
    <phoneticPr fontId="1"/>
  </si>
  <si>
    <t>トヨタ</t>
    <phoneticPr fontId="1"/>
  </si>
  <si>
    <t>6740</t>
    <phoneticPr fontId="1"/>
  </si>
  <si>
    <t>Ｊディスプレ</t>
    <phoneticPr fontId="1"/>
  </si>
  <si>
    <t>1360</t>
    <phoneticPr fontId="1"/>
  </si>
  <si>
    <t>日経ベア２</t>
    <phoneticPr fontId="1"/>
  </si>
  <si>
    <t>精密機器</t>
    <phoneticPr fontId="1"/>
  </si>
  <si>
    <t>その他金融業</t>
    <phoneticPr fontId="1"/>
  </si>
  <si>
    <t>5406</t>
    <phoneticPr fontId="1"/>
  </si>
  <si>
    <t>神戸鋼</t>
    <phoneticPr fontId="1"/>
  </si>
  <si>
    <t>東証全体 売買代金ランキング</t>
    <rPh sb="0" eb="2">
      <t>トウショウ</t>
    </rPh>
    <rPh sb="2" eb="4">
      <t>ゼンタイ</t>
    </rPh>
    <phoneticPr fontId="1"/>
  </si>
  <si>
    <t>東証全体 売買高急増ランキング</t>
    <rPh sb="0" eb="2">
      <t>トウショウ</t>
    </rPh>
    <rPh sb="2" eb="4">
      <t>ゼンタイ</t>
    </rPh>
    <phoneticPr fontId="1"/>
  </si>
  <si>
    <t>本シートでは、東証全体の売買高急増ランキングを表示できます。</t>
    <rPh sb="0" eb="1">
      <t>ホン</t>
    </rPh>
    <rPh sb="7" eb="9">
      <t>トウショウ</t>
    </rPh>
    <rPh sb="9" eb="11">
      <t>ゼンタイ</t>
    </rPh>
    <rPh sb="23" eb="25">
      <t>ヒョウジ</t>
    </rPh>
    <phoneticPr fontId="1"/>
  </si>
  <si>
    <t>水産・農林業</t>
    <phoneticPr fontId="1"/>
  </si>
  <si>
    <t>証券、商品先物取引業</t>
    <phoneticPr fontId="1"/>
  </si>
  <si>
    <t>PER</t>
    <phoneticPr fontId="1"/>
  </si>
  <si>
    <t>PBR</t>
    <phoneticPr fontId="1"/>
  </si>
  <si>
    <t>7837</t>
    <phoneticPr fontId="1"/>
  </si>
  <si>
    <t>アールシー</t>
    <phoneticPr fontId="1"/>
  </si>
  <si>
    <t>2168</t>
    <phoneticPr fontId="1"/>
  </si>
  <si>
    <t>パソナＧ</t>
    <phoneticPr fontId="1"/>
  </si>
  <si>
    <t>5210</t>
    <phoneticPr fontId="1"/>
  </si>
  <si>
    <t>日山村硝</t>
    <phoneticPr fontId="1"/>
  </si>
  <si>
    <t>5476</t>
    <phoneticPr fontId="1"/>
  </si>
  <si>
    <t>高周波</t>
    <phoneticPr fontId="1"/>
  </si>
  <si>
    <t>9658</t>
    <phoneticPr fontId="1"/>
  </si>
  <si>
    <t>ビジ太田昭</t>
    <phoneticPr fontId="1"/>
  </si>
  <si>
    <t>9063</t>
    <phoneticPr fontId="1"/>
  </si>
  <si>
    <t>岡県運送</t>
    <phoneticPr fontId="1"/>
  </si>
  <si>
    <t>陸運業</t>
    <phoneticPr fontId="1"/>
  </si>
  <si>
    <t>9506</t>
    <phoneticPr fontId="1"/>
  </si>
  <si>
    <t>東北電</t>
    <phoneticPr fontId="1"/>
  </si>
  <si>
    <t>1518</t>
    <phoneticPr fontId="1"/>
  </si>
  <si>
    <t>三井松島ＨＤ</t>
    <phoneticPr fontId="1"/>
  </si>
  <si>
    <t>鉱業</t>
    <phoneticPr fontId="1"/>
  </si>
  <si>
    <t>9509</t>
    <phoneticPr fontId="1"/>
  </si>
  <si>
    <t>北海電</t>
    <phoneticPr fontId="1"/>
  </si>
  <si>
    <t>9504</t>
    <phoneticPr fontId="1"/>
  </si>
  <si>
    <t>中国電</t>
    <phoneticPr fontId="1"/>
  </si>
  <si>
    <t>6042</t>
    <phoneticPr fontId="1"/>
  </si>
  <si>
    <t>ニッキ</t>
    <phoneticPr fontId="1"/>
  </si>
  <si>
    <t>3571</t>
    <phoneticPr fontId="1"/>
  </si>
  <si>
    <t>ソトー</t>
    <phoneticPr fontId="1"/>
  </si>
  <si>
    <t>繊維製品</t>
    <phoneticPr fontId="1"/>
  </si>
  <si>
    <t>5491</t>
    <phoneticPr fontId="1"/>
  </si>
  <si>
    <t>日金属</t>
    <phoneticPr fontId="1"/>
  </si>
  <si>
    <t>9619</t>
    <phoneticPr fontId="1"/>
  </si>
  <si>
    <t>イチネンＨＤ</t>
    <phoneticPr fontId="1"/>
  </si>
  <si>
    <t>3236</t>
    <phoneticPr fontId="1"/>
  </si>
  <si>
    <t>プロパスト</t>
    <phoneticPr fontId="1"/>
  </si>
  <si>
    <t>5204</t>
    <phoneticPr fontId="1"/>
  </si>
  <si>
    <t>石塚硝</t>
    <phoneticPr fontId="1"/>
  </si>
  <si>
    <t>5017</t>
    <phoneticPr fontId="1"/>
  </si>
  <si>
    <t>富士石油</t>
    <phoneticPr fontId="1"/>
  </si>
  <si>
    <t>石油・石炭製品</t>
    <phoneticPr fontId="1"/>
  </si>
  <si>
    <t>7808</t>
    <phoneticPr fontId="1"/>
  </si>
  <si>
    <t>ＣＳランバー</t>
    <phoneticPr fontId="1"/>
  </si>
  <si>
    <t>東証全体 低PBRランキング</t>
    <rPh sb="0" eb="2">
      <t>トウショウ</t>
    </rPh>
    <rPh sb="2" eb="4">
      <t>ゼンタイ</t>
    </rPh>
    <phoneticPr fontId="1"/>
  </si>
  <si>
    <t>本シートでは、東証全体の低PBRランキングを表示できます。</t>
    <rPh sb="0" eb="1">
      <t>ホン</t>
    </rPh>
    <rPh sb="7" eb="9">
      <t>トウショウ</t>
    </rPh>
    <rPh sb="9" eb="11">
      <t>ゼンタイ</t>
    </rPh>
    <rPh sb="12" eb="13">
      <t>テイ</t>
    </rPh>
    <rPh sb="22" eb="24">
      <t>ヒョウジ</t>
    </rPh>
    <phoneticPr fontId="1"/>
  </si>
  <si>
    <t>7898</t>
    <phoneticPr fontId="1"/>
  </si>
  <si>
    <t>ウッドワン</t>
    <phoneticPr fontId="1"/>
  </si>
  <si>
    <t>7957</t>
    <phoneticPr fontId="1"/>
  </si>
  <si>
    <t>フジコピアン</t>
    <phoneticPr fontId="1"/>
  </si>
  <si>
    <t>8343</t>
    <phoneticPr fontId="1"/>
  </si>
  <si>
    <t>秋田銀</t>
    <phoneticPr fontId="1"/>
  </si>
  <si>
    <t>8345</t>
    <phoneticPr fontId="1"/>
  </si>
  <si>
    <t>岩手銀</t>
    <phoneticPr fontId="1"/>
  </si>
  <si>
    <t>8364</t>
    <phoneticPr fontId="1"/>
  </si>
  <si>
    <t>清水銀</t>
    <phoneticPr fontId="1"/>
  </si>
  <si>
    <t>8392</t>
    <phoneticPr fontId="1"/>
  </si>
  <si>
    <t>大分銀</t>
    <phoneticPr fontId="1"/>
  </si>
  <si>
    <t>8416</t>
    <phoneticPr fontId="1"/>
  </si>
  <si>
    <t>高知銀</t>
    <phoneticPr fontId="1"/>
  </si>
  <si>
    <t>8537</t>
    <phoneticPr fontId="1"/>
  </si>
  <si>
    <t>大光銀</t>
    <phoneticPr fontId="1"/>
  </si>
  <si>
    <t>8551</t>
    <phoneticPr fontId="1"/>
  </si>
  <si>
    <t>北日銀</t>
    <phoneticPr fontId="1"/>
  </si>
  <si>
    <t>1443</t>
    <phoneticPr fontId="1"/>
  </si>
  <si>
    <t>技研ＨＤ</t>
    <phoneticPr fontId="1"/>
  </si>
  <si>
    <t>建設業</t>
    <phoneticPr fontId="1"/>
  </si>
  <si>
    <t>1743</t>
    <phoneticPr fontId="1"/>
  </si>
  <si>
    <t>コーアツ工業</t>
    <phoneticPr fontId="1"/>
  </si>
  <si>
    <t>1811</t>
    <phoneticPr fontId="1"/>
  </si>
  <si>
    <t>銭高組</t>
    <phoneticPr fontId="1"/>
  </si>
  <si>
    <t>1841</t>
    <phoneticPr fontId="1"/>
  </si>
  <si>
    <t>サンユ</t>
    <phoneticPr fontId="1"/>
  </si>
  <si>
    <t>1897</t>
    <phoneticPr fontId="1"/>
  </si>
  <si>
    <t>金下建</t>
    <phoneticPr fontId="1"/>
  </si>
  <si>
    <t>Tick回数</t>
    <phoneticPr fontId="1"/>
  </si>
  <si>
    <t>TickUp回数</t>
    <phoneticPr fontId="1"/>
  </si>
  <si>
    <t>TickDown回数</t>
    <phoneticPr fontId="1"/>
  </si>
  <si>
    <t>6857</t>
    <phoneticPr fontId="1"/>
  </si>
  <si>
    <t>アドテスト</t>
    <phoneticPr fontId="1"/>
  </si>
  <si>
    <t>1570</t>
    <phoneticPr fontId="1"/>
  </si>
  <si>
    <t>日経レバ</t>
    <phoneticPr fontId="1"/>
  </si>
  <si>
    <t>9107</t>
    <phoneticPr fontId="1"/>
  </si>
  <si>
    <t>川崎汽</t>
    <phoneticPr fontId="1"/>
  </si>
  <si>
    <t>海運業</t>
    <phoneticPr fontId="1"/>
  </si>
  <si>
    <t>8316</t>
    <phoneticPr fontId="1"/>
  </si>
  <si>
    <t>三井住友ＦＧ</t>
    <phoneticPr fontId="1"/>
  </si>
  <si>
    <t>7014</t>
    <phoneticPr fontId="1"/>
  </si>
  <si>
    <t>名村造</t>
    <phoneticPr fontId="1"/>
  </si>
  <si>
    <t>6920</t>
    <phoneticPr fontId="1"/>
  </si>
  <si>
    <t>レーザーテク</t>
    <phoneticPr fontId="1"/>
  </si>
  <si>
    <t>9984</t>
    <phoneticPr fontId="1"/>
  </si>
  <si>
    <t>ＳＢＧ</t>
    <phoneticPr fontId="1"/>
  </si>
  <si>
    <t>7735</t>
    <phoneticPr fontId="1"/>
  </si>
  <si>
    <t>スクリン</t>
    <phoneticPr fontId="1"/>
  </si>
  <si>
    <t>6723</t>
    <phoneticPr fontId="1"/>
  </si>
  <si>
    <t>ルネサス</t>
    <phoneticPr fontId="1"/>
  </si>
  <si>
    <t>8604</t>
    <phoneticPr fontId="1"/>
  </si>
  <si>
    <t>野村</t>
    <phoneticPr fontId="1"/>
  </si>
  <si>
    <t>7261</t>
    <phoneticPr fontId="1"/>
  </si>
  <si>
    <t>マツダ</t>
    <phoneticPr fontId="1"/>
  </si>
  <si>
    <t>8746</t>
    <phoneticPr fontId="1"/>
  </si>
  <si>
    <t>第一商品</t>
    <phoneticPr fontId="1"/>
  </si>
  <si>
    <t>2914</t>
    <phoneticPr fontId="1"/>
  </si>
  <si>
    <t>ＪＴ</t>
    <phoneticPr fontId="1"/>
  </si>
  <si>
    <t>食料品</t>
    <phoneticPr fontId="1"/>
  </si>
  <si>
    <t>8410</t>
    <phoneticPr fontId="1"/>
  </si>
  <si>
    <t>セブン銀</t>
    <phoneticPr fontId="1"/>
  </si>
  <si>
    <t>5715</t>
    <phoneticPr fontId="1"/>
  </si>
  <si>
    <t>古河機金</t>
    <phoneticPr fontId="1"/>
  </si>
  <si>
    <t>非鉄金属</t>
    <phoneticPr fontId="1"/>
  </si>
  <si>
    <t>9704</t>
    <phoneticPr fontId="1"/>
  </si>
  <si>
    <t>アゴーラＨＧ</t>
    <phoneticPr fontId="1"/>
  </si>
  <si>
    <t>2055</t>
    <phoneticPr fontId="1"/>
  </si>
  <si>
    <t>日和産</t>
    <phoneticPr fontId="1"/>
  </si>
  <si>
    <t>3204</t>
    <phoneticPr fontId="1"/>
  </si>
  <si>
    <t>トーア紡</t>
    <phoneticPr fontId="1"/>
  </si>
  <si>
    <t>3141</t>
    <phoneticPr fontId="1"/>
  </si>
  <si>
    <t>ウエルシア</t>
    <phoneticPr fontId="1"/>
  </si>
  <si>
    <t>6526</t>
    <phoneticPr fontId="1"/>
  </si>
  <si>
    <t>ソシオネクス</t>
    <phoneticPr fontId="1"/>
  </si>
  <si>
    <t>信用売残</t>
    <phoneticPr fontId="1"/>
  </si>
  <si>
    <t>前週比信用売残</t>
    <phoneticPr fontId="1"/>
  </si>
  <si>
    <t>信用買残</t>
    <phoneticPr fontId="1"/>
  </si>
  <si>
    <t>前週比信用買残</t>
    <phoneticPr fontId="1"/>
  </si>
  <si>
    <t>信用倍率</t>
    <phoneticPr fontId="1"/>
  </si>
  <si>
    <t>8905</t>
    <phoneticPr fontId="1"/>
  </si>
  <si>
    <t>イオンモール</t>
    <phoneticPr fontId="1"/>
  </si>
  <si>
    <t>3048</t>
    <phoneticPr fontId="1"/>
  </si>
  <si>
    <t>ビックカメラ</t>
    <phoneticPr fontId="1"/>
  </si>
  <si>
    <t>8276</t>
    <phoneticPr fontId="1"/>
  </si>
  <si>
    <t>平和堂</t>
    <phoneticPr fontId="1"/>
  </si>
  <si>
    <t>3387</t>
    <phoneticPr fontId="1"/>
  </si>
  <si>
    <t>クリレスＨＤ</t>
    <phoneticPr fontId="1"/>
  </si>
  <si>
    <t>7545</t>
    <phoneticPr fontId="1"/>
  </si>
  <si>
    <t>西松屋チェ</t>
    <phoneticPr fontId="1"/>
  </si>
  <si>
    <t>8217</t>
    <phoneticPr fontId="1"/>
  </si>
  <si>
    <t>オークワ</t>
    <phoneticPr fontId="1"/>
  </si>
  <si>
    <t>8016</t>
    <phoneticPr fontId="1"/>
  </si>
  <si>
    <t>オンワード</t>
    <phoneticPr fontId="1"/>
  </si>
  <si>
    <t>8227</t>
    <phoneticPr fontId="1"/>
  </si>
  <si>
    <t>しまむら</t>
    <phoneticPr fontId="1"/>
  </si>
  <si>
    <t>3087</t>
    <phoneticPr fontId="1"/>
  </si>
  <si>
    <t>ドトル日レス</t>
    <phoneticPr fontId="1"/>
  </si>
  <si>
    <t>3222</t>
    <phoneticPr fontId="1"/>
  </si>
  <si>
    <t>ＵＳＭＨ</t>
    <phoneticPr fontId="1"/>
  </si>
  <si>
    <t>7516</t>
    <phoneticPr fontId="1"/>
  </si>
  <si>
    <t>コーナン</t>
    <phoneticPr fontId="1"/>
  </si>
  <si>
    <t>7610</t>
    <phoneticPr fontId="1"/>
  </si>
  <si>
    <t>テイツー</t>
    <phoneticPr fontId="1"/>
  </si>
  <si>
    <t>2181</t>
    <phoneticPr fontId="1"/>
  </si>
  <si>
    <t>パーソルＨＤ</t>
    <phoneticPr fontId="1"/>
  </si>
  <si>
    <t>保険業</t>
    <phoneticPr fontId="1"/>
  </si>
  <si>
    <t>5020</t>
    <phoneticPr fontId="1"/>
  </si>
  <si>
    <t>ＥＮＥＯＳ</t>
    <phoneticPr fontId="1"/>
  </si>
  <si>
    <t>7267</t>
    <phoneticPr fontId="1"/>
  </si>
  <si>
    <t>ホンダ</t>
    <phoneticPr fontId="1"/>
  </si>
  <si>
    <t>7211</t>
    <phoneticPr fontId="1"/>
  </si>
  <si>
    <t>三菱自</t>
    <phoneticPr fontId="1"/>
  </si>
  <si>
    <t>7342</t>
    <phoneticPr fontId="1"/>
  </si>
  <si>
    <t>ウェルスナビ</t>
    <phoneticPr fontId="1"/>
  </si>
  <si>
    <t>4185</t>
    <phoneticPr fontId="1"/>
  </si>
  <si>
    <t>ＪＳＲ</t>
    <phoneticPr fontId="1"/>
  </si>
  <si>
    <t>2764</t>
    <phoneticPr fontId="1"/>
  </si>
  <si>
    <t>ひらまつ</t>
    <phoneticPr fontId="1"/>
  </si>
  <si>
    <t>3452</t>
    <phoneticPr fontId="1"/>
  </si>
  <si>
    <t>ビーロット</t>
    <phoneticPr fontId="1"/>
  </si>
  <si>
    <t>5136</t>
    <phoneticPr fontId="1"/>
  </si>
  <si>
    <t>トリプラ</t>
    <phoneticPr fontId="1"/>
  </si>
  <si>
    <t>3663</t>
    <phoneticPr fontId="1"/>
  </si>
  <si>
    <t>セルシス</t>
    <phoneticPr fontId="1"/>
  </si>
  <si>
    <t>9948</t>
    <phoneticPr fontId="1"/>
  </si>
  <si>
    <t>アークス</t>
    <phoneticPr fontId="1"/>
  </si>
  <si>
    <t>8167</t>
    <phoneticPr fontId="1"/>
  </si>
  <si>
    <t>リテールＰＡ</t>
    <phoneticPr fontId="1"/>
  </si>
  <si>
    <t>9946</t>
    <phoneticPr fontId="1"/>
  </si>
  <si>
    <t>ミニストップ</t>
    <phoneticPr fontId="1"/>
  </si>
  <si>
    <t>8278</t>
    <phoneticPr fontId="1"/>
  </si>
  <si>
    <t>フジ</t>
    <phoneticPr fontId="1"/>
  </si>
  <si>
    <t>7513</t>
    <phoneticPr fontId="1"/>
  </si>
  <si>
    <t>コジマ</t>
    <phoneticPr fontId="1"/>
  </si>
  <si>
    <t>8200</t>
    <phoneticPr fontId="1"/>
  </si>
  <si>
    <t>リンガハット</t>
    <phoneticPr fontId="1"/>
  </si>
  <si>
    <t>9861</t>
    <phoneticPr fontId="1"/>
  </si>
  <si>
    <t>吉野家ＨＤ</t>
    <phoneticPr fontId="1"/>
  </si>
  <si>
    <t>3546</t>
    <phoneticPr fontId="1"/>
  </si>
  <si>
    <t>アレンザＨＤ</t>
    <phoneticPr fontId="1"/>
  </si>
  <si>
    <t>7512</t>
    <phoneticPr fontId="1"/>
  </si>
  <si>
    <t>イオン北海道</t>
    <phoneticPr fontId="1"/>
  </si>
  <si>
    <t>金属製品</t>
    <phoneticPr fontId="1"/>
  </si>
  <si>
    <t>5586</t>
    <phoneticPr fontId="1"/>
  </si>
  <si>
    <t>ラボロＡＩ</t>
    <phoneticPr fontId="1"/>
  </si>
  <si>
    <t>2307</t>
    <phoneticPr fontId="1"/>
  </si>
  <si>
    <t>クロスキャト</t>
    <phoneticPr fontId="1"/>
  </si>
  <si>
    <t>5216</t>
    <phoneticPr fontId="1"/>
  </si>
  <si>
    <t>倉元</t>
    <phoneticPr fontId="1"/>
  </si>
  <si>
    <t>4736</t>
    <phoneticPr fontId="1"/>
  </si>
  <si>
    <t>日本ラッド</t>
    <phoneticPr fontId="1"/>
  </si>
  <si>
    <t>3858</t>
    <phoneticPr fontId="1"/>
  </si>
  <si>
    <t>ユビＡＩ</t>
    <phoneticPr fontId="1"/>
  </si>
  <si>
    <t>パルプ・紙</t>
    <phoneticPr fontId="1"/>
  </si>
  <si>
    <t>3396</t>
    <phoneticPr fontId="1"/>
  </si>
  <si>
    <t>フェリシモ</t>
    <phoneticPr fontId="1"/>
  </si>
  <si>
    <t>東証全体 売買高ランキング</t>
    <rPh sb="0" eb="2">
      <t>トウショウ</t>
    </rPh>
    <rPh sb="2" eb="4">
      <t>ゼンタイ</t>
    </rPh>
    <phoneticPr fontId="1"/>
  </si>
  <si>
    <t>本シートでは、東証全体の売買高ランキングを表示できます。</t>
    <rPh sb="0" eb="1">
      <t>ホン</t>
    </rPh>
    <rPh sb="7" eb="9">
      <t>トウショウ</t>
    </rPh>
    <rPh sb="9" eb="11">
      <t>ゼンタイ</t>
    </rPh>
    <rPh sb="21" eb="23">
      <t>ヒョウジ</t>
    </rPh>
    <phoneticPr fontId="1"/>
  </si>
  <si>
    <t>本シートでは、東証全体の売買代金ランキングを表示できます。</t>
    <rPh sb="0" eb="1">
      <t>ホン</t>
    </rPh>
    <rPh sb="7" eb="9">
      <t>トウショウ</t>
    </rPh>
    <rPh sb="9" eb="11">
      <t>ゼンタイ</t>
    </rPh>
    <rPh sb="22" eb="24">
      <t>ヒョウジ</t>
    </rPh>
    <phoneticPr fontId="1"/>
  </si>
  <si>
    <t>東証全体 低PERランキング</t>
    <rPh sb="0" eb="2">
      <t>トウショウ</t>
    </rPh>
    <rPh sb="2" eb="4">
      <t>ゼンタイ</t>
    </rPh>
    <phoneticPr fontId="1"/>
  </si>
  <si>
    <t>本シートでは、東証全体の低PERランキングを表示できます。</t>
    <rPh sb="0" eb="1">
      <t>ホン</t>
    </rPh>
    <rPh sb="7" eb="11">
      <t>トウショウゼンタイ</t>
    </rPh>
    <rPh sb="22" eb="24">
      <t>ヒョウジ</t>
    </rPh>
    <phoneticPr fontId="1"/>
  </si>
  <si>
    <t>東証全体 TICK回数ランキング</t>
    <rPh sb="0" eb="2">
      <t>トウショウ</t>
    </rPh>
    <rPh sb="2" eb="4">
      <t>ゼンタイ</t>
    </rPh>
    <phoneticPr fontId="1"/>
  </si>
  <si>
    <t>本シートでは、東証全体のTICK回数ランキングを表示できます。</t>
    <rPh sb="0" eb="1">
      <t>ホン</t>
    </rPh>
    <rPh sb="7" eb="9">
      <t>トウショウ</t>
    </rPh>
    <rPh sb="9" eb="11">
      <t>ゼンタイ</t>
    </rPh>
    <rPh sb="24" eb="26">
      <t>ヒョウジ</t>
    </rPh>
    <phoneticPr fontId="1"/>
  </si>
  <si>
    <t>東証全体 信用売残増ランキング</t>
    <rPh sb="0" eb="4">
      <t>トウショウゼンタイ</t>
    </rPh>
    <phoneticPr fontId="1"/>
  </si>
  <si>
    <t>本シートでは、東証全体の信用売残増ランキングを表示できます。</t>
    <rPh sb="0" eb="1">
      <t>ホン</t>
    </rPh>
    <rPh sb="7" eb="11">
      <t>トウショウゼンタイ</t>
    </rPh>
    <rPh sb="23" eb="25">
      <t>ヒョウジ</t>
    </rPh>
    <phoneticPr fontId="1"/>
  </si>
  <si>
    <t>東証全体 信用売残減ランキング</t>
    <rPh sb="0" eb="4">
      <t>トウショウ</t>
    </rPh>
    <phoneticPr fontId="1"/>
  </si>
  <si>
    <t>本シートでは、東証全体の信用売残減ランキングを表示できます。</t>
    <rPh sb="0" eb="1">
      <t>ホン</t>
    </rPh>
    <rPh sb="7" eb="9">
      <t>トウショウ</t>
    </rPh>
    <rPh sb="9" eb="11">
      <t>ゼンタイ</t>
    </rPh>
    <rPh sb="23" eb="25">
      <t>ヒョウジ</t>
    </rPh>
    <phoneticPr fontId="1"/>
  </si>
  <si>
    <t>当サンプルシートは、特定の銘柄や商品の勧誘や売買の推奨等を目的としたものではありません。</t>
  </si>
  <si>
    <t>当サンプルシートは、株式市場全般の推奨や株価動向の上昇または下落を示唆するものではありません。</t>
  </si>
  <si>
    <t>投資にあたっての最終判断はお客さまご自身でお願いいたします。</t>
  </si>
  <si>
    <t>7022</t>
    <phoneticPr fontId="1"/>
  </si>
  <si>
    <t>サノヤスＨＤ</t>
    <phoneticPr fontId="1"/>
  </si>
  <si>
    <t>2024/03/08 10:29:13</t>
    <phoneticPr fontId="1"/>
  </si>
  <si>
    <t>3195</t>
    <phoneticPr fontId="1"/>
  </si>
  <si>
    <t>ジェネパ</t>
    <phoneticPr fontId="1"/>
  </si>
  <si>
    <t>7138</t>
    <phoneticPr fontId="1"/>
  </si>
  <si>
    <t>ＴＯＲＩＣＯ</t>
    <phoneticPr fontId="1"/>
  </si>
  <si>
    <t>5834</t>
    <phoneticPr fontId="1"/>
  </si>
  <si>
    <t>ＳＢＩリーシ</t>
    <phoneticPr fontId="1"/>
  </si>
  <si>
    <t>1783</t>
    <phoneticPr fontId="1"/>
  </si>
  <si>
    <t>ファンタジス</t>
    <phoneticPr fontId="1"/>
  </si>
  <si>
    <t>3896</t>
    <phoneticPr fontId="1"/>
  </si>
  <si>
    <t>阿波製紙</t>
    <phoneticPr fontId="1"/>
  </si>
  <si>
    <t>3913</t>
    <phoneticPr fontId="1"/>
  </si>
  <si>
    <t>ｓＭｅｄｉｏ</t>
    <phoneticPr fontId="1"/>
  </si>
  <si>
    <t>5134</t>
    <phoneticPr fontId="1"/>
  </si>
  <si>
    <t>ＰＯＰＥＲ</t>
    <phoneticPr fontId="1"/>
  </si>
  <si>
    <t>2024/03/08 09:39:35</t>
    <phoneticPr fontId="1"/>
  </si>
  <si>
    <t>3627</t>
    <phoneticPr fontId="1"/>
  </si>
  <si>
    <t>テクミラ</t>
    <phoneticPr fontId="1"/>
  </si>
  <si>
    <t>2024/03/08 12:54:04</t>
    <phoneticPr fontId="1"/>
  </si>
  <si>
    <t>7018</t>
    <phoneticPr fontId="1"/>
  </si>
  <si>
    <t>内海造</t>
    <phoneticPr fontId="1"/>
  </si>
  <si>
    <t>2024/03/08 09:38:41</t>
    <phoneticPr fontId="1"/>
  </si>
  <si>
    <t>2164</t>
    <phoneticPr fontId="1"/>
  </si>
  <si>
    <t>地域新聞社</t>
    <phoneticPr fontId="1"/>
  </si>
  <si>
    <t>2024/03/08 11:28:53</t>
    <phoneticPr fontId="1"/>
  </si>
  <si>
    <t>4107</t>
    <phoneticPr fontId="1"/>
  </si>
  <si>
    <t>伊勢化</t>
    <phoneticPr fontId="1"/>
  </si>
  <si>
    <t>4267</t>
    <phoneticPr fontId="1"/>
  </si>
  <si>
    <t>ライトＷ</t>
    <phoneticPr fontId="1"/>
  </si>
  <si>
    <t>4574</t>
    <phoneticPr fontId="1"/>
  </si>
  <si>
    <t>大幸薬品</t>
    <phoneticPr fontId="1"/>
  </si>
  <si>
    <t>5868</t>
    <phoneticPr fontId="1"/>
  </si>
  <si>
    <t>ロココ</t>
    <phoneticPr fontId="1"/>
  </si>
  <si>
    <t>4776</t>
    <phoneticPr fontId="1"/>
  </si>
  <si>
    <t>サイボウズ</t>
    <phoneticPr fontId="1"/>
  </si>
  <si>
    <t>4661</t>
    <phoneticPr fontId="1"/>
  </si>
  <si>
    <t>ＯＬＣ</t>
    <phoneticPr fontId="1"/>
  </si>
  <si>
    <t>8308</t>
    <phoneticPr fontId="1"/>
  </si>
  <si>
    <t>りそなＨＤ</t>
    <phoneticPr fontId="1"/>
  </si>
  <si>
    <t>売買高増加率</t>
    <phoneticPr fontId="1"/>
  </si>
  <si>
    <t>6958</t>
    <phoneticPr fontId="1"/>
  </si>
  <si>
    <t>日本ＣＭＫ</t>
    <phoneticPr fontId="1"/>
  </si>
  <si>
    <t>9069</t>
    <phoneticPr fontId="1"/>
  </si>
  <si>
    <t>センコーＨＤ</t>
    <phoneticPr fontId="1"/>
  </si>
  <si>
    <t>9543</t>
    <phoneticPr fontId="1"/>
  </si>
  <si>
    <t>静ガス</t>
    <phoneticPr fontId="1"/>
  </si>
  <si>
    <t>9842</t>
    <phoneticPr fontId="1"/>
  </si>
  <si>
    <t>アークランズ</t>
    <phoneticPr fontId="1"/>
  </si>
  <si>
    <t>3543</t>
    <phoneticPr fontId="1"/>
  </si>
  <si>
    <t>コメダ</t>
    <phoneticPr fontId="1"/>
  </si>
  <si>
    <t>8267</t>
    <phoneticPr fontId="1"/>
  </si>
  <si>
    <t>イオン</t>
    <phoneticPr fontId="1"/>
  </si>
  <si>
    <t>3116</t>
    <phoneticPr fontId="1"/>
  </si>
  <si>
    <t>トヨタ紡織</t>
    <phoneticPr fontId="1"/>
  </si>
  <si>
    <t>2685</t>
    <phoneticPr fontId="1"/>
  </si>
  <si>
    <t>アダストリア</t>
    <phoneticPr fontId="1"/>
  </si>
  <si>
    <t>2642</t>
    <phoneticPr fontId="1"/>
  </si>
  <si>
    <t>ＳＭＴ低炭素</t>
    <phoneticPr fontId="1"/>
  </si>
  <si>
    <t>2024/03/08 12:43:52</t>
    <phoneticPr fontId="1"/>
  </si>
  <si>
    <t>7343</t>
    <phoneticPr fontId="1"/>
  </si>
  <si>
    <t>Ｂマインド</t>
    <phoneticPr fontId="1"/>
  </si>
  <si>
    <t>4237</t>
    <phoneticPr fontId="1"/>
  </si>
  <si>
    <t>フジプレアム</t>
    <phoneticPr fontId="1"/>
  </si>
  <si>
    <t>3686</t>
    <phoneticPr fontId="1"/>
  </si>
  <si>
    <t>ＤＬＥ</t>
    <phoneticPr fontId="1"/>
  </si>
  <si>
    <t>2321</t>
    <phoneticPr fontId="1"/>
  </si>
  <si>
    <t>ソフトフロン</t>
    <phoneticPr fontId="1"/>
  </si>
  <si>
    <t>2554</t>
    <phoneticPr fontId="1"/>
  </si>
  <si>
    <t>野村米社債Ｈ</t>
    <phoneticPr fontId="1"/>
  </si>
  <si>
    <t>1465</t>
    <phoneticPr fontId="1"/>
  </si>
  <si>
    <t>ｉＦ４百ベ</t>
    <phoneticPr fontId="1"/>
  </si>
  <si>
    <t>6494</t>
    <phoneticPr fontId="1"/>
  </si>
  <si>
    <t>ＮＦＫＨＤ</t>
    <phoneticPr fontId="1"/>
  </si>
  <si>
    <t>7036</t>
    <phoneticPr fontId="1"/>
  </si>
  <si>
    <t>ＥＭネットＪ</t>
    <phoneticPr fontId="1"/>
  </si>
  <si>
    <t>4570</t>
    <phoneticPr fontId="1"/>
  </si>
  <si>
    <t>免疫生物研</t>
    <phoneticPr fontId="1"/>
  </si>
  <si>
    <t>2024/03/08 12:31:30</t>
    <phoneticPr fontId="1"/>
  </si>
  <si>
    <t>6342</t>
    <phoneticPr fontId="1"/>
  </si>
  <si>
    <t>太平製</t>
    <phoneticPr fontId="1"/>
  </si>
  <si>
    <t>8411</t>
    <phoneticPr fontId="1"/>
  </si>
  <si>
    <t>みずほＦＧ</t>
    <phoneticPr fontId="1"/>
  </si>
  <si>
    <t>3315</t>
    <phoneticPr fontId="1"/>
  </si>
  <si>
    <t>日本コークス</t>
    <phoneticPr fontId="1"/>
  </si>
  <si>
    <t>8304</t>
    <phoneticPr fontId="1"/>
  </si>
  <si>
    <t>あおぞら銀</t>
    <phoneticPr fontId="1"/>
  </si>
  <si>
    <t>5411</t>
    <phoneticPr fontId="1"/>
  </si>
  <si>
    <t>ＪＦＥ</t>
    <phoneticPr fontId="1"/>
  </si>
  <si>
    <t>8714</t>
    <phoneticPr fontId="1"/>
  </si>
  <si>
    <t>池田泉州ＨＤ</t>
    <phoneticPr fontId="1"/>
  </si>
  <si>
    <t>3133</t>
    <phoneticPr fontId="1"/>
  </si>
  <si>
    <t>海帆</t>
    <phoneticPr fontId="1"/>
  </si>
  <si>
    <t>7816</t>
    <phoneticPr fontId="1"/>
  </si>
  <si>
    <t>スノーピーク</t>
    <phoneticPr fontId="1"/>
  </si>
  <si>
    <t>3903</t>
    <phoneticPr fontId="1"/>
  </si>
  <si>
    <t>ｇｕｍｉ</t>
    <phoneticPr fontId="1"/>
  </si>
  <si>
    <t>3656</t>
    <phoneticPr fontId="1"/>
  </si>
  <si>
    <t>ＫＬａｂ</t>
    <phoneticPr fontId="1"/>
  </si>
  <si>
    <t>4169</t>
    <phoneticPr fontId="1"/>
  </si>
  <si>
    <t>エネチェンジ</t>
    <phoneticPr fontId="1"/>
  </si>
  <si>
    <t>4902</t>
    <phoneticPr fontId="1"/>
  </si>
  <si>
    <t>コニカミノル</t>
    <phoneticPr fontId="1"/>
  </si>
  <si>
    <t>6279</t>
    <phoneticPr fontId="1"/>
  </si>
  <si>
    <t>瑞光</t>
    <phoneticPr fontId="1"/>
  </si>
  <si>
    <t>3776</t>
    <phoneticPr fontId="1"/>
  </si>
  <si>
    <t>ＢＢタワー</t>
    <phoneticPr fontId="1"/>
  </si>
  <si>
    <t>4881</t>
    <phoneticPr fontId="1"/>
  </si>
  <si>
    <t>ファンペップ</t>
    <phoneticPr fontId="1"/>
  </si>
  <si>
    <t>3744</t>
    <phoneticPr fontId="1"/>
  </si>
  <si>
    <t>サイオス</t>
    <phoneticPr fontId="1"/>
  </si>
  <si>
    <t>9256</t>
    <phoneticPr fontId="1"/>
  </si>
  <si>
    <t>サクシード</t>
    <phoneticPr fontId="1"/>
  </si>
  <si>
    <t>6537</t>
    <phoneticPr fontId="1"/>
  </si>
  <si>
    <t>ＷＡＳＨハウ</t>
    <phoneticPr fontId="1"/>
  </si>
  <si>
    <t>2345</t>
    <phoneticPr fontId="1"/>
  </si>
  <si>
    <t>クシム</t>
    <phoneticPr fontId="1"/>
  </si>
  <si>
    <t>1730</t>
    <phoneticPr fontId="1"/>
  </si>
  <si>
    <t>麻生フオーム</t>
    <phoneticPr fontId="1"/>
  </si>
  <si>
    <t>3634</t>
    <phoneticPr fontId="1"/>
  </si>
  <si>
    <t>ソケッツ</t>
    <phoneticPr fontId="1"/>
  </si>
  <si>
    <t>3854</t>
    <phoneticPr fontId="1"/>
  </si>
  <si>
    <t>アイル</t>
    <phoneticPr fontId="1"/>
  </si>
  <si>
    <t>6659</t>
    <phoneticPr fontId="1"/>
  </si>
  <si>
    <t>メディアＬ</t>
    <phoneticPr fontId="1"/>
  </si>
  <si>
    <t>2024/03/08 13:11:50</t>
    <phoneticPr fontId="1"/>
  </si>
  <si>
    <t>2024/03/08 11:29:01</t>
    <phoneticPr fontId="1"/>
  </si>
  <si>
    <t>2024/03/08 12:35:42</t>
    <phoneticPr fontId="1"/>
  </si>
  <si>
    <t>3422</t>
    <phoneticPr fontId="1"/>
  </si>
  <si>
    <t>Ｊ－ＭＡＸ</t>
    <phoneticPr fontId="1"/>
  </si>
  <si>
    <t>2024/03/08 11:10:14</t>
    <phoneticPr fontId="1"/>
  </si>
  <si>
    <t>3529</t>
    <phoneticPr fontId="1"/>
  </si>
  <si>
    <t>アツギ</t>
    <phoneticPr fontId="1"/>
  </si>
  <si>
    <t>8789</t>
    <phoneticPr fontId="1"/>
  </si>
  <si>
    <t>フィンテック</t>
    <phoneticPr fontId="1"/>
  </si>
  <si>
    <t>8058</t>
    <phoneticPr fontId="1"/>
  </si>
  <si>
    <t>三菱商</t>
    <phoneticPr fontId="1"/>
  </si>
  <si>
    <t>9478</t>
    <phoneticPr fontId="1"/>
  </si>
  <si>
    <t>ＳＥＨＩ</t>
    <phoneticPr fontId="1"/>
  </si>
  <si>
    <t>7974</t>
    <phoneticPr fontId="1"/>
  </si>
  <si>
    <t>任天堂</t>
    <phoneticPr fontId="1"/>
  </si>
  <si>
    <t>4689</t>
    <phoneticPr fontId="1"/>
  </si>
  <si>
    <t>ラインヤフー</t>
    <phoneticPr fontId="1"/>
  </si>
  <si>
    <t>9424</t>
    <phoneticPr fontId="1"/>
  </si>
  <si>
    <t>日本通信</t>
    <phoneticPr fontId="1"/>
  </si>
  <si>
    <t>8698</t>
    <phoneticPr fontId="1"/>
  </si>
  <si>
    <t>マネックスＧ</t>
    <phoneticPr fontId="1"/>
  </si>
  <si>
    <t>2388</t>
    <phoneticPr fontId="1"/>
  </si>
  <si>
    <t>ウェッジＨＤ</t>
    <phoneticPr fontId="1"/>
  </si>
  <si>
    <t>2082</t>
    <phoneticPr fontId="1"/>
  </si>
  <si>
    <t>一心同体</t>
    <phoneticPr fontId="1"/>
  </si>
  <si>
    <t>4376</t>
    <phoneticPr fontId="1"/>
  </si>
  <si>
    <t>くふう</t>
    <phoneticPr fontId="1"/>
  </si>
  <si>
    <t>4592</t>
    <phoneticPr fontId="1"/>
  </si>
  <si>
    <t>サンバイオ</t>
    <phoneticPr fontId="1"/>
  </si>
  <si>
    <t>9162</t>
    <phoneticPr fontId="1"/>
  </si>
  <si>
    <t>ブリーチ</t>
    <phoneticPr fontId="1"/>
  </si>
  <si>
    <t>3760</t>
    <phoneticPr fontId="1"/>
  </si>
  <si>
    <t>ケイブ</t>
    <phoneticPr fontId="1"/>
  </si>
  <si>
    <t>7163</t>
    <phoneticPr fontId="1"/>
  </si>
  <si>
    <t>住信ＳＢＩ銀</t>
    <phoneticPr fontId="1"/>
  </si>
  <si>
    <t>3498</t>
    <phoneticPr fontId="1"/>
  </si>
  <si>
    <t>霞ヶ関Ｃ</t>
    <phoneticPr fontId="1"/>
  </si>
  <si>
    <t>1487</t>
    <phoneticPr fontId="1"/>
  </si>
  <si>
    <t>日興米債ヘ有</t>
    <phoneticPr fontId="1"/>
  </si>
  <si>
    <t>2148</t>
    <phoneticPr fontId="1"/>
  </si>
  <si>
    <t>ＩＴメディア</t>
    <phoneticPr fontId="1"/>
  </si>
  <si>
    <t>4419</t>
    <phoneticPr fontId="1"/>
  </si>
  <si>
    <t>フィナＨＤ</t>
    <phoneticPr fontId="1"/>
  </si>
  <si>
    <t>8890</t>
    <phoneticPr fontId="1"/>
  </si>
  <si>
    <t>レーサム</t>
    <phoneticPr fontId="1"/>
  </si>
  <si>
    <t>2742</t>
    <phoneticPr fontId="1"/>
  </si>
  <si>
    <t>ハローズ</t>
    <phoneticPr fontId="1"/>
  </si>
  <si>
    <t>7520</t>
    <phoneticPr fontId="1"/>
  </si>
  <si>
    <t>エコス</t>
    <phoneticPr fontId="1"/>
  </si>
  <si>
    <t>7649</t>
    <phoneticPr fontId="1"/>
  </si>
  <si>
    <t>スギＨＤ</t>
    <phoneticPr fontId="1"/>
  </si>
  <si>
    <t>2659</t>
    <phoneticPr fontId="1"/>
  </si>
  <si>
    <t>サンエー</t>
    <phoneticPr fontId="1"/>
  </si>
  <si>
    <t>2292</t>
    <phoneticPr fontId="1"/>
  </si>
  <si>
    <t>ＳＦＯＯＤＳ</t>
    <phoneticPr fontId="1"/>
  </si>
  <si>
    <t>9983</t>
    <phoneticPr fontId="1"/>
  </si>
  <si>
    <t>ファストリ</t>
    <phoneticPr fontId="1"/>
  </si>
  <si>
    <t>V1.0.0</t>
  </si>
  <si>
    <t>2024/03/08 14:47:19</t>
    <phoneticPr fontId="1"/>
  </si>
  <si>
    <t>2024/03/08 14:47:15</t>
    <phoneticPr fontId="1"/>
  </si>
  <si>
    <t>2024/03/08 14:47:18</t>
    <phoneticPr fontId="1"/>
  </si>
  <si>
    <t>3778</t>
    <phoneticPr fontId="1"/>
  </si>
  <si>
    <t>さくらネット</t>
    <phoneticPr fontId="1"/>
  </si>
  <si>
    <t>2024/03/08 14:47:17</t>
    <phoneticPr fontId="1"/>
  </si>
  <si>
    <t>2024/03/08 14:47:14</t>
    <phoneticPr fontId="1"/>
  </si>
  <si>
    <t>2024/03/08 14:47:12</t>
    <phoneticPr fontId="1"/>
  </si>
  <si>
    <t>2024/03/08 13:52:40</t>
    <phoneticPr fontId="1"/>
  </si>
  <si>
    <t>2024/03/08 14:17:59</t>
    <phoneticPr fontId="1"/>
  </si>
  <si>
    <t>2024/03/08 14:47:05</t>
    <phoneticPr fontId="1"/>
  </si>
  <si>
    <t>2024/03/08 13:55:53</t>
    <phoneticPr fontId="1"/>
  </si>
  <si>
    <t>2024/03/08 14:29:03</t>
    <phoneticPr fontId="1"/>
  </si>
  <si>
    <t>2024/03/08 14:47:06</t>
    <phoneticPr fontId="1"/>
  </si>
  <si>
    <t>2024/03/08 14:17:57</t>
    <phoneticPr fontId="1"/>
  </si>
  <si>
    <t>2024/03/08 14:43:43</t>
    <phoneticPr fontId="1"/>
  </si>
  <si>
    <t>2024/03/08 14:46:51</t>
    <phoneticPr fontId="1"/>
  </si>
  <si>
    <t>2024/03/08 14:46:33</t>
    <phoneticPr fontId="1"/>
  </si>
  <si>
    <t>2024/03/08 14:47:13</t>
    <phoneticPr fontId="1"/>
  </si>
  <si>
    <t>2024/03/08 14:47:00</t>
    <phoneticPr fontId="1"/>
  </si>
  <si>
    <t>2024/03/08 14:46:46</t>
    <phoneticPr fontId="1"/>
  </si>
  <si>
    <t>2024/03/08 14:47:09</t>
    <phoneticPr fontId="1"/>
  </si>
  <si>
    <t>2024/03/08 14:46:35</t>
    <phoneticPr fontId="1"/>
  </si>
  <si>
    <t>2024/03/08 14:29:26</t>
    <phoneticPr fontId="1"/>
  </si>
  <si>
    <t>2024/03/08 14:47:02</t>
    <phoneticPr fontId="1"/>
  </si>
  <si>
    <t>2024/03/08 14:47:23</t>
    <phoneticPr fontId="1"/>
  </si>
  <si>
    <t>2024/03/08 14:46:47</t>
    <phoneticPr fontId="1"/>
  </si>
  <si>
    <t>2024/03/08 14:46:17</t>
    <phoneticPr fontId="1"/>
  </si>
  <si>
    <t>2024/03/08 14:44:37</t>
    <phoneticPr fontId="1"/>
  </si>
  <si>
    <t>2024/03/08 14:45:39</t>
    <phoneticPr fontId="1"/>
  </si>
  <si>
    <t>2024/03/08 14:47:10</t>
    <phoneticPr fontId="1"/>
  </si>
  <si>
    <t>2024/03/08 14:47:30</t>
    <phoneticPr fontId="1"/>
  </si>
  <si>
    <t>2024/03/08 14:46:38</t>
    <phoneticPr fontId="1"/>
  </si>
  <si>
    <t>2024/03/08 14:30:17</t>
    <phoneticPr fontId="1"/>
  </si>
  <si>
    <t>2024/03/08 14:41:26</t>
    <phoneticPr fontId="1"/>
  </si>
  <si>
    <t>2024/03/08 14:41:19</t>
    <phoneticPr fontId="1"/>
  </si>
  <si>
    <t>2024/03/08 14:42:50</t>
    <phoneticPr fontId="1"/>
  </si>
  <si>
    <t>2024/03/08 14:46:55</t>
    <phoneticPr fontId="1"/>
  </si>
  <si>
    <t>2024/03/08 14:45:44</t>
    <phoneticPr fontId="1"/>
  </si>
  <si>
    <t>2024/03/08 14:35:58</t>
    <phoneticPr fontId="1"/>
  </si>
  <si>
    <t>2024/03/08 14:46:57</t>
    <phoneticPr fontId="1"/>
  </si>
  <si>
    <t>2024/03/08 14:47:16</t>
    <phoneticPr fontId="1"/>
  </si>
  <si>
    <t>2024/03/08 14:42:48</t>
    <phoneticPr fontId="1"/>
  </si>
  <si>
    <t>2024/03/08 14:47:03</t>
    <phoneticPr fontId="1"/>
  </si>
  <si>
    <t>2024/03/08 14:46:52</t>
    <phoneticPr fontId="1"/>
  </si>
  <si>
    <t>1654</t>
    <phoneticPr fontId="1"/>
  </si>
  <si>
    <t>ｉＦブロサム</t>
    <phoneticPr fontId="1"/>
  </si>
  <si>
    <t>2024/03/08 14:21:28</t>
    <phoneticPr fontId="1"/>
  </si>
  <si>
    <t>2024/03/08 14:46:54</t>
    <phoneticPr fontId="1"/>
  </si>
  <si>
    <t>2024/03/08 14:47:20</t>
    <phoneticPr fontId="1"/>
  </si>
  <si>
    <t>2024/03/08 13:31:34</t>
    <phoneticPr fontId="1"/>
  </si>
  <si>
    <t>2024/03/08 13:17:18</t>
    <phoneticPr fontId="1"/>
  </si>
  <si>
    <t>2024/03/08 14:45:00</t>
    <phoneticPr fontId="1"/>
  </si>
  <si>
    <t>2526</t>
    <phoneticPr fontId="1"/>
  </si>
  <si>
    <t>農中４００</t>
    <phoneticPr fontId="1"/>
  </si>
  <si>
    <t>2024/03/08 14:01:05</t>
    <phoneticPr fontId="1"/>
  </si>
  <si>
    <t>2024/03/08 14:46:10</t>
    <phoneticPr fontId="1"/>
  </si>
  <si>
    <t>倉庫・輸送関連業</t>
    <phoneticPr fontId="1"/>
  </si>
  <si>
    <t>2024/03/08 14:46:56</t>
    <phoneticPr fontId="1"/>
  </si>
  <si>
    <t>2024/03/08 14:33:58</t>
    <phoneticPr fontId="1"/>
  </si>
  <si>
    <t>2024/03/08 14:47:01</t>
    <phoneticPr fontId="1"/>
  </si>
  <si>
    <t>7067</t>
    <phoneticPr fontId="1"/>
  </si>
  <si>
    <t>ブランドＴ</t>
    <phoneticPr fontId="1"/>
  </si>
  <si>
    <t>7901</t>
    <phoneticPr fontId="1"/>
  </si>
  <si>
    <t>マツモト</t>
    <phoneticPr fontId="1"/>
  </si>
  <si>
    <t>2024/03/08 13:41:47</t>
    <phoneticPr fontId="1"/>
  </si>
  <si>
    <t>2024/03/08 14:47:08</t>
    <phoneticPr fontId="1"/>
  </si>
  <si>
    <t>2024/03/08 14:44:52</t>
    <phoneticPr fontId="1"/>
  </si>
  <si>
    <t>2024/03/08 13:18:57</t>
    <phoneticPr fontId="1"/>
  </si>
  <si>
    <t>2024/03/08 14:47:07</t>
    <phoneticPr fontId="1"/>
  </si>
  <si>
    <t>7426</t>
    <phoneticPr fontId="1"/>
  </si>
  <si>
    <t>山大</t>
    <phoneticPr fontId="1"/>
  </si>
  <si>
    <t>2330</t>
    <phoneticPr fontId="1"/>
  </si>
  <si>
    <t>フォーサイド</t>
    <phoneticPr fontId="1"/>
  </si>
  <si>
    <t>2024/03/08 14:47:11</t>
    <phoneticPr fontId="1"/>
  </si>
  <si>
    <t>6573</t>
    <phoneticPr fontId="1"/>
  </si>
  <si>
    <t>アジャイル</t>
    <phoneticPr fontId="1"/>
  </si>
  <si>
    <t>5591</t>
    <phoneticPr fontId="1"/>
  </si>
  <si>
    <t>アヴィレン</t>
    <phoneticPr fontId="1"/>
  </si>
  <si>
    <t>2024/03/08 14:45:11</t>
    <phoneticPr fontId="1"/>
  </si>
  <si>
    <t>2024/03/08 14:42:46</t>
    <phoneticPr fontId="1"/>
  </si>
  <si>
    <t>2024/03/08 14:46:20</t>
    <phoneticPr fontId="1"/>
  </si>
  <si>
    <t>2024/03/08 14:46:26</t>
    <phoneticPr fontId="1"/>
  </si>
  <si>
    <t>2024/03/08 14:39:15</t>
    <phoneticPr fontId="1"/>
  </si>
  <si>
    <t>2024/03/08 14:43:25</t>
    <phoneticPr fontId="1"/>
  </si>
  <si>
    <t>2024/03/08 14:15:37</t>
    <phoneticPr fontId="1"/>
  </si>
  <si>
    <t>2024/03/08 14:15:47</t>
    <phoneticPr fontId="1"/>
  </si>
  <si>
    <t>2024/03/08 14:27:46</t>
    <phoneticPr fontId="1"/>
  </si>
  <si>
    <t>2024/03/08 14:41:40</t>
    <phoneticPr fontId="1"/>
  </si>
  <si>
    <t>2024/03/08 14:42:53</t>
    <phoneticPr fontId="1"/>
  </si>
  <si>
    <t>2024/03/08 14:24:47</t>
    <phoneticPr fontId="1"/>
  </si>
  <si>
    <t>2024/03/08 14:44:51</t>
    <phoneticPr fontId="1"/>
  </si>
  <si>
    <t>東証全体 信用買残増ランキング</t>
    <rPh sb="0" eb="2">
      <t>トウショウ</t>
    </rPh>
    <rPh sb="2" eb="4">
      <t>ゼンタイ</t>
    </rPh>
    <phoneticPr fontId="1"/>
  </si>
  <si>
    <t>本シートでは、東証全体の信用買残増ランキングを表示できます。</t>
    <rPh sb="0" eb="1">
      <t>ホン</t>
    </rPh>
    <rPh sb="7" eb="9">
      <t>トウショウ</t>
    </rPh>
    <rPh sb="9" eb="11">
      <t>ゼンタイ</t>
    </rPh>
    <rPh sb="23" eb="25">
      <t>ヒョウジ</t>
    </rPh>
    <phoneticPr fontId="1"/>
  </si>
  <si>
    <t>東証全体 信用買残減ランキング</t>
    <phoneticPr fontId="1"/>
  </si>
  <si>
    <t>本シートでは、東証全体の信用買残減ランキングを表示できます。</t>
    <rPh sb="0" eb="1">
      <t>ホン</t>
    </rPh>
    <rPh sb="23" eb="25">
      <t>ヒョウジ</t>
    </rPh>
    <phoneticPr fontId="1"/>
  </si>
  <si>
    <t>東証全体 信用高倍率ランキング</t>
    <phoneticPr fontId="1"/>
  </si>
  <si>
    <t>本シートでは、東証全体の信用高倍率ランキングを表示できます。</t>
    <rPh sb="0" eb="1">
      <t>ホン</t>
    </rPh>
    <rPh sb="23" eb="25">
      <t>ヒョウジ</t>
    </rPh>
    <phoneticPr fontId="1"/>
  </si>
  <si>
    <t>東証全体 信用低倍率ランキング</t>
    <phoneticPr fontId="1"/>
  </si>
  <si>
    <t>本シートでは、東証全体の信用低倍率ランキングを表示できます。</t>
    <rPh sb="0" eb="1">
      <t>ホン</t>
    </rPh>
    <rPh sb="23" eb="25">
      <t>ヒョウジ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</si>
</sst>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hh:mm"/>
    <numFmt numFmtId="177" formatCode="0_ "/>
    <numFmt numFmtId="178" formatCode="#,##0_);[Red]\(#,##0\)"/>
    <numFmt numFmtId="179" formatCode="#,##0.0_);[Red]\(#,##0.0\)"/>
  </numFmts>
  <fonts count="12" x14ac:knownFonts="1">
    <font>
      <sz val="11"/>
      <color theme="1"/>
      <name val="游ゴシック"/>
      <family val="2"/>
      <charset val="128"/>
      <scheme val="minor"/>
    </font>
    <font>
      <sz val="6"/>
      <name val="游ゴシック"/>
      <family val="2"/>
      <charset val="128"/>
      <scheme val="minor"/>
    </font>
    <font>
      <b/>
      <sz val="11"/>
      <color theme="0"/>
      <name val="游ゴシック"/>
      <family val="3"/>
      <charset val="128"/>
      <scheme val="minor"/>
    </font>
    <font>
      <b/>
      <sz val="16"/>
      <color theme="0"/>
      <name val="游ゴシック"/>
      <family val="3"/>
      <charset val="128"/>
      <scheme val="minor"/>
    </font>
    <font>
      <sz val="11"/>
      <name val="游ゴシック"/>
      <family val="2"/>
      <charset val="128"/>
      <scheme val="minor"/>
    </font>
    <font>
      <u/>
      <sz val="11"/>
      <color theme="10"/>
      <name val="游ゴシック"/>
      <family val="2"/>
      <charset val="128"/>
      <scheme val="minor"/>
    </font>
    <font>
      <b/>
      <sz val="11"/>
      <color theme="1"/>
      <name val="游ゴシック"/>
      <family val="3"/>
      <charset val="128"/>
      <scheme val="minor"/>
    </font>
    <font>
      <sz val="11"/>
      <name val="游ゴシック"/>
      <family val="3"/>
      <charset val="128"/>
      <scheme val="minor"/>
    </font>
    <font>
      <sz val="11"/>
      <color theme="1"/>
      <name val="游ゴシック"/>
      <family val="3"/>
      <charset val="128"/>
      <scheme val="minor"/>
    </font>
    <font>
      <sz val="10.5"/>
      <color theme="1"/>
      <name val="Meiryo UI"/>
      <family val="3"/>
      <charset val="128"/>
    </font>
    <font>
      <sz val="11"/>
      <color theme="1"/>
      <name val="游ゴシック"/>
      <family val="2"/>
      <charset val="128"/>
      <scheme val="minor"/>
    </font>
    <font>
      <sz val="11"/>
      <color theme="0"/>
      <name val="游ゴシック"/>
      <family val="2"/>
      <charset val="128"/>
      <scheme val="minor"/>
    </font>
  </fonts>
  <fills count="3">
    <fill>
      <patternFill patternType="none"/>
    </fill>
    <fill>
      <patternFill patternType="gray125"/>
    </fill>
    <fill>
      <patternFill patternType="solid">
        <fgColor theme="1"/>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theme="0"/>
      </right>
      <top style="thin">
        <color indexed="64"/>
      </top>
      <bottom style="double">
        <color indexed="64"/>
      </bottom>
      <diagonal/>
    </border>
    <border>
      <left style="thin">
        <color theme="0"/>
      </left>
      <right style="thin">
        <color theme="0"/>
      </right>
      <top style="thin">
        <color indexed="64"/>
      </top>
      <bottom style="double">
        <color indexed="64"/>
      </bottom>
      <diagonal/>
    </border>
    <border>
      <left style="thin">
        <color theme="0"/>
      </left>
      <right/>
      <top style="thin">
        <color indexed="64"/>
      </top>
      <bottom style="double">
        <color indexed="64"/>
      </bottom>
      <diagonal/>
    </border>
    <border>
      <left/>
      <right style="thin">
        <color theme="0"/>
      </right>
      <top style="thin">
        <color indexed="64"/>
      </top>
      <bottom style="double">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theme="0"/>
      </right>
      <top style="thin">
        <color indexed="64"/>
      </top>
      <bottom/>
      <diagonal/>
    </border>
    <border>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diagonal/>
    </border>
    <border>
      <left style="thin">
        <color indexed="64"/>
      </left>
      <right/>
      <top style="thin">
        <color indexed="64"/>
      </top>
      <bottom style="thin">
        <color indexed="64"/>
      </bottom>
      <diagonal/>
    </border>
    <border>
      <left style="hair">
        <color indexed="64"/>
      </left>
      <right/>
      <top style="hair">
        <color indexed="64"/>
      </top>
      <bottom/>
      <diagonal/>
    </border>
  </borders>
  <cellStyleXfs count="3">
    <xf numFmtId="0" fontId="0" fillId="0" borderId="0">
      <alignment vertical="center"/>
    </xf>
    <xf numFmtId="0" fontId="5" fillId="0" borderId="0" applyNumberFormat="0" applyFill="0" applyBorder="0" applyAlignment="0" applyProtection="0">
      <alignment vertical="center"/>
    </xf>
    <xf numFmtId="38" fontId="10" fillId="0" borderId="0" applyFont="0" applyFill="0" applyBorder="0" applyAlignment="0" applyProtection="0">
      <alignment vertical="center"/>
    </xf>
  </cellStyleXfs>
  <cellXfs count="68">
    <xf numFmtId="0" fontId="0" fillId="0" borderId="0" xfId="0">
      <alignment vertical="center"/>
    </xf>
    <xf numFmtId="0" fontId="0" fillId="0" borderId="0" xfId="0"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4" fillId="0" borderId="0" xfId="0" applyFont="1">
      <alignment vertical="center"/>
    </xf>
    <xf numFmtId="0" fontId="2" fillId="2" borderId="10" xfId="0" applyFont="1" applyFill="1" applyBorder="1" applyAlignment="1">
      <alignment horizontal="center" vertical="center"/>
    </xf>
    <xf numFmtId="0" fontId="0" fillId="0" borderId="1" xfId="0" applyBorder="1">
      <alignment vertical="center"/>
    </xf>
    <xf numFmtId="0" fontId="2" fillId="2" borderId="0" xfId="0" applyFont="1" applyFill="1" applyAlignment="1">
      <alignment horizontal="center" vertical="center"/>
    </xf>
    <xf numFmtId="0" fontId="2" fillId="2" borderId="11" xfId="0" applyFont="1" applyFill="1" applyBorder="1" applyAlignment="1">
      <alignment horizontal="left" vertical="center"/>
    </xf>
    <xf numFmtId="0" fontId="6" fillId="0" borderId="1" xfId="0" applyFont="1" applyBorder="1">
      <alignment vertical="center"/>
    </xf>
    <xf numFmtId="0" fontId="5" fillId="0" borderId="0" xfId="1">
      <alignment vertical="center"/>
    </xf>
    <xf numFmtId="0" fontId="0" fillId="0" borderId="0" xfId="0" applyAlignment="1">
      <alignment vertical="center" wrapText="1"/>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7" fillId="0" borderId="12" xfId="0" applyFont="1" applyBorder="1" applyAlignment="1">
      <alignment horizontal="center" vertical="center"/>
    </xf>
    <xf numFmtId="0" fontId="2" fillId="2" borderId="18" xfId="0" applyFont="1" applyFill="1" applyBorder="1" applyAlignment="1">
      <alignment horizontal="center" vertical="center"/>
    </xf>
    <xf numFmtId="177" fontId="4" fillId="0" borderId="12" xfId="0" applyNumberFormat="1" applyFont="1" applyBorder="1" applyAlignment="1">
      <alignment horizontal="center" vertical="center"/>
    </xf>
    <xf numFmtId="49" fontId="4" fillId="0" borderId="12" xfId="0" applyNumberFormat="1" applyFont="1" applyBorder="1" applyAlignment="1">
      <alignment horizontal="center" vertical="center"/>
    </xf>
    <xf numFmtId="178" fontId="0" fillId="0" borderId="12" xfId="0" applyNumberFormat="1" applyBorder="1" applyAlignment="1">
      <alignment horizontal="center" vertical="center"/>
    </xf>
    <xf numFmtId="176" fontId="4" fillId="0" borderId="12" xfId="0" applyNumberFormat="1" applyFont="1" applyBorder="1">
      <alignment vertical="center"/>
    </xf>
    <xf numFmtId="178" fontId="4" fillId="0" borderId="12" xfId="0" applyNumberFormat="1" applyFont="1" applyBorder="1" applyAlignment="1">
      <alignment horizontal="center" vertical="center"/>
    </xf>
    <xf numFmtId="0" fontId="0" fillId="0" borderId="12" xfId="0" applyBorder="1">
      <alignment vertical="center"/>
    </xf>
    <xf numFmtId="178" fontId="4" fillId="0" borderId="12" xfId="0" applyNumberFormat="1" applyFont="1" applyBorder="1">
      <alignment vertical="center"/>
    </xf>
    <xf numFmtId="49" fontId="4" fillId="0" borderId="12" xfId="0" applyNumberFormat="1" applyFont="1" applyBorder="1">
      <alignment vertical="center"/>
    </xf>
    <xf numFmtId="177" fontId="0" fillId="0" borderId="12" xfId="0" applyNumberFormat="1" applyBorder="1" applyAlignment="1">
      <alignment horizontal="center" vertical="center"/>
    </xf>
    <xf numFmtId="49" fontId="0" fillId="0" borderId="12" xfId="0" applyNumberFormat="1" applyBorder="1" applyAlignment="1">
      <alignment horizontal="center" vertical="center"/>
    </xf>
    <xf numFmtId="176" fontId="0" fillId="0" borderId="12" xfId="0" applyNumberFormat="1" applyBorder="1">
      <alignment vertical="center"/>
    </xf>
    <xf numFmtId="178" fontId="0" fillId="0" borderId="12" xfId="0" applyNumberFormat="1" applyBorder="1">
      <alignment vertical="center"/>
    </xf>
    <xf numFmtId="49" fontId="0" fillId="0" borderId="12" xfId="0" applyNumberFormat="1" applyBorder="1">
      <alignment vertical="center"/>
    </xf>
    <xf numFmtId="49" fontId="4" fillId="0" borderId="12" xfId="0" applyNumberFormat="1" applyFont="1" applyBorder="1" applyAlignment="1">
      <alignment horizontal="left" vertical="center" indent="1"/>
    </xf>
    <xf numFmtId="49" fontId="0" fillId="0" borderId="12" xfId="0" applyNumberFormat="1" applyBorder="1" applyAlignment="1">
      <alignment horizontal="left" vertical="center" indent="1"/>
    </xf>
    <xf numFmtId="0" fontId="4" fillId="0" borderId="12" xfId="0" applyFont="1" applyBorder="1" applyAlignment="1">
      <alignment horizontal="center" vertical="center"/>
    </xf>
    <xf numFmtId="0" fontId="0" fillId="0" borderId="12" xfId="0" applyBorder="1" applyAlignment="1">
      <alignment horizontal="center" vertical="center"/>
    </xf>
    <xf numFmtId="0" fontId="7" fillId="0" borderId="12" xfId="0" applyFont="1" applyBorder="1">
      <alignment vertical="center"/>
    </xf>
    <xf numFmtId="178" fontId="8" fillId="0" borderId="12" xfId="0" applyNumberFormat="1" applyFont="1" applyBorder="1" applyAlignment="1">
      <alignment horizontal="center" vertical="center"/>
    </xf>
    <xf numFmtId="179" fontId="0" fillId="0" borderId="12" xfId="0" applyNumberFormat="1" applyBorder="1">
      <alignment vertical="center"/>
    </xf>
    <xf numFmtId="0" fontId="2" fillId="2" borderId="12" xfId="0" applyFont="1" applyFill="1" applyBorder="1" applyAlignment="1">
      <alignment horizontal="center" vertical="center"/>
    </xf>
    <xf numFmtId="0" fontId="7" fillId="0" borderId="12" xfId="0" applyFont="1" applyBorder="1" applyAlignment="1">
      <alignment horizontal="left" vertical="center"/>
    </xf>
    <xf numFmtId="0" fontId="7" fillId="0" borderId="12" xfId="0" applyFont="1" applyBorder="1" applyAlignment="1">
      <alignment horizontal="right" vertical="center"/>
    </xf>
    <xf numFmtId="49" fontId="7" fillId="0" borderId="12" xfId="0" applyNumberFormat="1" applyFont="1" applyBorder="1" applyAlignment="1">
      <alignment horizontal="left" vertical="center"/>
    </xf>
    <xf numFmtId="0" fontId="9" fillId="0" borderId="0" xfId="0" applyFont="1" applyAlignment="1">
      <alignment horizontal="left" vertical="center"/>
    </xf>
    <xf numFmtId="0" fontId="7" fillId="0" borderId="19" xfId="0" applyFont="1" applyBorder="1">
      <alignment vertical="center"/>
    </xf>
    <xf numFmtId="10" fontId="0" fillId="0" borderId="19" xfId="0" applyNumberFormat="1" applyBorder="1">
      <alignment vertical="center"/>
    </xf>
    <xf numFmtId="0" fontId="11" fillId="2" borderId="12" xfId="0" applyFont="1" applyFill="1" applyBorder="1" applyAlignment="1">
      <alignment horizontal="center" vertical="center"/>
    </xf>
    <xf numFmtId="0" fontId="2" fillId="2" borderId="20" xfId="0" applyFont="1" applyFill="1" applyBorder="1" applyAlignment="1">
      <alignment horizontal="center" vertical="center"/>
    </xf>
    <xf numFmtId="0" fontId="4" fillId="0" borderId="12" xfId="0" applyFont="1" applyBorder="1">
      <alignment vertical="center"/>
    </xf>
    <xf numFmtId="0" fontId="7" fillId="0" borderId="12" xfId="2" applyNumberFormat="1" applyFont="1" applyBorder="1" applyAlignment="1">
      <alignment horizontal="center" vertical="center"/>
    </xf>
    <xf numFmtId="0" fontId="0" fillId="0" borderId="2" xfId="0" applyBorder="1">
      <alignment vertical="center"/>
    </xf>
    <xf numFmtId="0" fontId="3" fillId="2" borderId="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0" fillId="0" borderId="5" xfId="0" applyBorder="1">
      <alignment vertical="center"/>
    </xf>
    <xf numFmtId="0" fontId="0" fillId="0" borderId="4" xfId="0" applyBorder="1">
      <alignment vertical="center"/>
    </xf>
    <xf numFmtId="0" fontId="0" fillId="0" borderId="6" xfId="0" applyBorder="1">
      <alignment vertical="center"/>
    </xf>
    <xf numFmtId="0" fontId="0" fillId="0" borderId="2" xfId="0" applyBorder="1">
      <alignment vertical="center"/>
    </xf>
    <xf numFmtId="0" fontId="0" fillId="0" borderId="1" xfId="0" applyBorder="1">
      <alignment vertical="center"/>
    </xf>
    <xf numFmtId="0" fontId="0" fillId="0" borderId="3" xfId="0" applyBorder="1">
      <alignment vertical="center"/>
    </xf>
    <xf numFmtId="0" fontId="3" fillId="2" borderId="11" xfId="0" applyFont="1" applyFill="1" applyBorder="1" applyAlignment="1">
      <alignment horizontal="center" vertical="center"/>
    </xf>
    <xf numFmtId="0" fontId="3" fillId="2" borderId="0" xfId="0" applyFont="1" applyFill="1" applyAlignment="1">
      <alignment horizontal="center" vertical="center"/>
    </xf>
    <xf numFmtId="0" fontId="11" fillId="2" borderId="0" xfId="0" applyFont="1" applyFill="1" applyBorder="1" applyAlignment="1">
      <alignment horizontal="center" vertical="center"/>
    </xf>
    <xf numFmtId="0" fontId="2" fillId="2" borderId="0" xfId="0" applyFont="1" applyFill="1" applyBorder="1" applyAlignment="1">
      <alignment horizontal="center" vertical="center"/>
    </xf>
    <xf numFmtId="0" fontId="0" fillId="0" borderId="19" xfId="0" applyBorder="1">
      <alignment vertical="center"/>
    </xf>
    <xf numFmtId="0" fontId="7" fillId="0" borderId="5" xfId="0" applyFont="1" applyBorder="1" applyAlignment="1">
      <alignment horizontal="right"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FF0066"/>
      <color rgb="FFCC0066"/>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volatileDependencies.xml><?xml version="1.0" encoding="utf-8"?>
<volTypes xmlns="http://schemas.openxmlformats.org/spreadsheetml/2006/main">
  <volType type="realTimeData">
    <main first="rtdsrv_bc4ad2e2ef7b4d7fb67c70c28f5448a6">
      <tp>
        <v>1</v>
        <stp/>
        <stp>ef3a9c80-e608-40ef-9c0e-2eedd07a8b63</stp>
        <tr r="B4" s="18"/>
      </tp>
    </main>
    <main first="rtdsrv_bc4ad2e2ef7b4d7fb67c70c28f5448a6">
      <tp>
        <v>1</v>
        <stp/>
        <stp>935e7f0d-7a7c-4057-9b8f-b0e9caf6a815</stp>
        <tr r="B4" s="9"/>
      </tp>
    </main>
    <main first="rtdsrv_bc4ad2e2ef7b4d7fb67c70c28f5448a6">
      <tp>
        <v>1</v>
        <stp/>
        <stp>eba58377-b250-4f2d-b1a2-7403c1c12864</stp>
        <tr r="B4" s="17"/>
      </tp>
      <tp>
        <v>1</v>
        <stp/>
        <stp>94624739-2dd4-44a2-989f-cb0e26173fd8</stp>
        <tr r="B4" s="6"/>
      </tp>
      <tp>
        <v>1</v>
        <stp/>
        <stp>b8cbc6bf-cfed-4c9e-a308-2e46ec4677d2</stp>
        <tr r="B4" s="11"/>
      </tp>
    </main>
    <main first="rtdsrv_bc4ad2e2ef7b4d7fb67c70c28f5448a6">
      <tp>
        <v>1</v>
        <stp/>
        <stp>d916aa77-af46-4a90-9dc2-db348f898b33</stp>
        <tr r="B4" s="7"/>
      </tp>
      <tp>
        <v>1</v>
        <stp/>
        <stp>2784655f-f0c4-4478-aa0e-41bde5d57d24</stp>
        <tr r="B4" s="12"/>
      </tp>
    </main>
    <main first="rtdsrv_bc4ad2e2ef7b4d7fb67c70c28f5448a6">
      <tp>
        <v>1</v>
        <stp/>
        <stp>bdad69d6-a45b-4902-9a3d-49053170deb5</stp>
        <tr r="B4" s="13"/>
      </tp>
    </main>
    <main first="rtdsrv_bc4ad2e2ef7b4d7fb67c70c28f5448a6">
      <tp>
        <v>1</v>
        <stp/>
        <stp>4ec69196-e6e5-4bfd-9633-af874f153079</stp>
        <tr r="B4" s="8"/>
      </tp>
    </main>
    <main first="rtdsrv_bc4ad2e2ef7b4d7fb67c70c28f5448a6">
      <tp>
        <v>1</v>
        <stp/>
        <stp>db13d5a9-a8e6-4c21-bc99-c295b912fb34</stp>
        <tr r="B4" s="14"/>
      </tp>
    </main>
    <main first="rtdsrv_bc4ad2e2ef7b4d7fb67c70c28f5448a6">
      <tp>
        <v>1</v>
        <stp/>
        <stp>76c8184e-2ed0-4df8-8d89-18a1c3b9fcee</stp>
        <tr r="B4" s="16"/>
      </tp>
    </main>
    <main first="rtdsrv_bc4ad2e2ef7b4d7fb67c70c28f5448a6">
      <tp>
        <v>1</v>
        <stp/>
        <stp>ea5fef8d-5d08-4128-b9d3-61669521f2f4</stp>
        <tr r="B4" s="15"/>
      </tp>
      <tp>
        <v>1</v>
        <stp/>
        <stp>7487749f-8f61-44a4-96f7-a1cd620b6066</stp>
        <tr r="B4" s="5"/>
      </tp>
      <tp>
        <v>1</v>
        <stp/>
        <stp>36d32d98-5767-4e94-9546-7307f941c39b</stp>
        <tr r="B4" s="1"/>
      </tp>
    </main>
    <main first="rtdsrv_bc4ad2e2ef7b4d7fb67c70c28f5448a6">
      <tp>
        <v>1</v>
        <stp/>
        <stp>425fe5cc-7a66-49f9-aade-566aa107b652</stp>
        <tr r="B4" s="10"/>
      </tp>
    </main>
  </volType>
</volType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volatileDependencies" Target="volatileDependenci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1E337-0035-4DBC-B63E-B1FB34F5BC7A}">
  <sheetPr codeName="Sheet4"/>
  <dimension ref="B2:P12"/>
  <sheetViews>
    <sheetView workbookViewId="0"/>
  </sheetViews>
  <sheetFormatPr defaultRowHeight="18.75" x14ac:dyDescent="0.4"/>
  <cols>
    <col min="2" max="2" width="3.875" customWidth="1"/>
  </cols>
  <sheetData>
    <row r="2" spans="2:16" x14ac:dyDescent="0.4">
      <c r="B2" s="10" t="s">
        <v>7</v>
      </c>
      <c r="C2" s="7"/>
      <c r="D2" s="7"/>
      <c r="E2" s="7"/>
      <c r="F2" s="7"/>
      <c r="G2" s="7"/>
      <c r="H2" s="7"/>
      <c r="I2" s="7"/>
      <c r="J2" s="7"/>
      <c r="K2" s="7"/>
      <c r="L2" s="7"/>
      <c r="M2" s="7"/>
      <c r="N2" s="7"/>
      <c r="O2" s="7"/>
      <c r="P2" s="7"/>
    </row>
    <row r="4" spans="2:16" x14ac:dyDescent="0.4">
      <c r="C4" t="s">
        <v>36</v>
      </c>
    </row>
    <row r="6" spans="2:16" x14ac:dyDescent="0.4">
      <c r="D6" s="11" t="s">
        <v>8</v>
      </c>
      <c r="G6" s="11" t="s">
        <v>1</v>
      </c>
      <c r="J6" s="11" t="s">
        <v>9</v>
      </c>
      <c r="M6" s="11" t="s">
        <v>10</v>
      </c>
      <c r="P6" s="11" t="s">
        <v>11</v>
      </c>
    </row>
    <row r="7" spans="2:16" x14ac:dyDescent="0.4">
      <c r="D7" s="11" t="s">
        <v>12</v>
      </c>
      <c r="G7" s="11" t="s">
        <v>13</v>
      </c>
      <c r="J7" s="11" t="s">
        <v>14</v>
      </c>
      <c r="M7" s="11" t="s">
        <v>15</v>
      </c>
      <c r="P7" s="11" t="s">
        <v>16</v>
      </c>
    </row>
    <row r="8" spans="2:16" x14ac:dyDescent="0.4">
      <c r="D8" s="11" t="s">
        <v>0</v>
      </c>
      <c r="G8" s="11" t="s">
        <v>17</v>
      </c>
      <c r="J8" s="11" t="s">
        <v>18</v>
      </c>
      <c r="M8" s="11" t="s">
        <v>19</v>
      </c>
      <c r="P8" s="11" t="s">
        <v>20</v>
      </c>
    </row>
    <row r="10" spans="2:16" x14ac:dyDescent="0.4">
      <c r="B10" s="10" t="s">
        <v>5</v>
      </c>
      <c r="C10" s="7"/>
      <c r="D10" s="7"/>
      <c r="E10" s="7"/>
      <c r="F10" s="7"/>
      <c r="G10" s="7"/>
      <c r="H10" s="7"/>
      <c r="I10" s="7"/>
      <c r="J10" s="7"/>
      <c r="K10" s="7"/>
      <c r="L10" s="7"/>
      <c r="M10" s="7"/>
      <c r="N10" s="7"/>
      <c r="O10" s="7"/>
      <c r="P10" s="7"/>
    </row>
    <row r="12" spans="2:16" x14ac:dyDescent="0.4">
      <c r="C12" t="s">
        <v>6</v>
      </c>
    </row>
  </sheetData>
  <phoneticPr fontId="1"/>
  <hyperlinks>
    <hyperlink ref="D6" location="値上がり率!Print_Area" display="値上がり率!Print_Area" xr:uid="{8AC1798F-A797-4B36-9EAF-88F7A367CCFF}"/>
    <hyperlink ref="D7" location="値下がり率!Print_Area" display="値下がり率!Print_Area" xr:uid="{489A189F-D32B-4B23-9943-3F4A3D05A759}"/>
    <hyperlink ref="D8" location="売買高!Print_Area" display="売買高!Print_Area" xr:uid="{66267BAD-0749-4B25-9261-41BEFFEBBACD}"/>
    <hyperlink ref="G6" location="売買代金!Print_Area" display="売買代金!Print_Area" xr:uid="{3C26FCBF-D989-4E3F-B214-3E515C10362E}"/>
    <hyperlink ref="G7" location="売買高急増!Print_Area" display="売買高急増!Print_Area" xr:uid="{D4CE6C53-3EB7-4F09-86A0-CB2D319B6913}"/>
    <hyperlink ref="G8" location="低PER!Print_Area" display="低PER!Print_Area" xr:uid="{70910CB7-99F4-4FC7-970B-81F03566592E}"/>
    <hyperlink ref="J6" location="低PBR!Print_Area" display="低PBR!Print_Area" xr:uid="{4CF49D4D-F222-4D0E-A492-2486F5DE7EDE}"/>
    <hyperlink ref="J7" location="TICK回数!Print_Area" display="TICK回数!Print_Area" xr:uid="{BE132FE2-F7C7-47E4-84B2-A1140AEE005D}"/>
    <hyperlink ref="J8" location="信用売残増!Print_Area" display="信用売残増!Print_Area" xr:uid="{CB90F942-F472-422A-BFAD-C7A6C04465DF}"/>
    <hyperlink ref="M6" location="信用売残減!Print_Area" display="信用売残減!Print_Area" xr:uid="{802A54C2-17B1-4422-ADDA-B5D3BFF29227}"/>
    <hyperlink ref="M7" location="信用買残増!Print_Area" display="信用買残増!Print_Area" xr:uid="{9B6F6F27-C2B9-4C5C-AE25-644643B3100A}"/>
    <hyperlink ref="M8" location="信用買残減!Print_Area" display="信用買残減!Print_Area" xr:uid="{28680A8A-E94B-4BE7-9D69-DD1459906FA7}"/>
    <hyperlink ref="P6" location="信用高倍率!Print_Area" display="信用高倍率!Print_Area" xr:uid="{4F9478DE-B997-4195-9FE1-49D6B2CF0FCA}"/>
    <hyperlink ref="P7" location="信用低倍率!Print_Area" display="信用低倍率!Print_Area" xr:uid="{91C581BD-8337-4E8B-A740-D7A38B04BD4D}"/>
    <hyperlink ref="P8" location="東証業種別指数!Print_Area" display="東証業種別指数!Print_Area" xr:uid="{88B2FD57-97BD-4779-BA79-4EED875DD295}"/>
  </hyperlink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CF3D2-F7E2-4A9C-A50A-6FF664A4BF76}">
  <sheetPr>
    <pageSetUpPr fitToPage="1"/>
  </sheetPr>
  <dimension ref="B2:N26"/>
  <sheetViews>
    <sheetView showGridLines="0" view="pageBreakPreview" zoomScale="75" zoomScaleNormal="100" zoomScaleSheetLayoutView="75" workbookViewId="0">
      <selection activeCell="N25" sqref="N25"/>
    </sheetView>
  </sheetViews>
  <sheetFormatPr defaultRowHeight="18.75" x14ac:dyDescent="0.4"/>
  <cols>
    <col min="1" max="1" width="3.125" customWidth="1"/>
    <col min="2" max="2" width="16.625" customWidth="1"/>
    <col min="3" max="3" width="15.625" customWidth="1"/>
    <col min="4" max="4" width="16" style="1" customWidth="1"/>
    <col min="5" max="11" width="16.625" customWidth="1"/>
    <col min="12" max="12" width="20" customWidth="1"/>
  </cols>
  <sheetData>
    <row r="2" spans="2:14" ht="18.75" customHeight="1" x14ac:dyDescent="0.4">
      <c r="B2" s="52" t="s">
        <v>316</v>
      </c>
      <c r="C2" s="53"/>
      <c r="D2" s="53"/>
      <c r="E2" s="56" t="s">
        <v>317</v>
      </c>
      <c r="F2" s="57"/>
      <c r="G2" s="57"/>
      <c r="H2" s="58"/>
    </row>
    <row r="3" spans="2:14" ht="18" customHeight="1" x14ac:dyDescent="0.4">
      <c r="B3" s="54"/>
      <c r="C3" s="55"/>
      <c r="D3" s="55"/>
      <c r="E3" s="59"/>
      <c r="F3" s="60"/>
      <c r="G3" s="60"/>
      <c r="H3" s="61"/>
      <c r="N3" s="44" t="s">
        <v>320</v>
      </c>
    </row>
    <row r="4" spans="2:14" x14ac:dyDescent="0.4">
      <c r="B4" t="str">
        <f>_xll.SNT.StockRanking(TRUE,10002,20,"ランキング順位@市場@銘柄コード@銘柄名称@上場部@信用売残@前週比信用売残@信用買残@前週比信用買残@信用倍率@業種")</f>
        <v>=SNT.StockRanking(TRUE,10002,20,"ランキング順位@市場@銘柄コード@銘柄名称@上場部@信用売残@前週比信用売残@信用買残@前週比信用買残@信用倍率@業種") =&gt; 接続待ち</v>
      </c>
      <c r="N4" s="44" t="s">
        <v>321</v>
      </c>
    </row>
    <row r="5" spans="2:14" s="1" customFormat="1" x14ac:dyDescent="0.4">
      <c r="B5" s="13" t="s">
        <v>37</v>
      </c>
      <c r="C5" s="14" t="s">
        <v>38</v>
      </c>
      <c r="D5" s="15" t="s">
        <v>39</v>
      </c>
      <c r="E5" s="15" t="s">
        <v>40</v>
      </c>
      <c r="F5" s="15" t="s">
        <v>41</v>
      </c>
      <c r="G5" s="15" t="s">
        <v>227</v>
      </c>
      <c r="H5" s="15" t="s">
        <v>228</v>
      </c>
      <c r="I5" s="15" t="s">
        <v>229</v>
      </c>
      <c r="J5" s="15" t="s">
        <v>230</v>
      </c>
      <c r="K5" s="16" t="s">
        <v>231</v>
      </c>
      <c r="L5" s="17" t="s">
        <v>48</v>
      </c>
      <c r="N5" s="44" t="s">
        <v>322</v>
      </c>
    </row>
    <row r="6" spans="2:14" s="1" customFormat="1" x14ac:dyDescent="0.4">
      <c r="B6" s="18">
        <v>1</v>
      </c>
      <c r="C6" s="18" t="s">
        <v>49</v>
      </c>
      <c r="D6" s="18" t="s">
        <v>74</v>
      </c>
      <c r="E6" s="18" t="s">
        <v>75</v>
      </c>
      <c r="F6" s="18" t="s">
        <v>50</v>
      </c>
      <c r="G6" s="37">
        <v>9120.6</v>
      </c>
      <c r="H6" s="37">
        <v>4934.1000000000004</v>
      </c>
      <c r="I6" s="37">
        <v>10982.3</v>
      </c>
      <c r="J6" s="37">
        <v>5253.2</v>
      </c>
      <c r="K6" s="37">
        <v>1.2</v>
      </c>
      <c r="L6" s="41" t="s">
        <v>53</v>
      </c>
    </row>
    <row r="7" spans="2:14" x14ac:dyDescent="0.4">
      <c r="B7" s="28">
        <v>2</v>
      </c>
      <c r="C7" s="20" t="s">
        <v>49</v>
      </c>
      <c r="D7" s="21" t="s">
        <v>365</v>
      </c>
      <c r="E7" s="21" t="s">
        <v>366</v>
      </c>
      <c r="F7" s="21" t="s">
        <v>57</v>
      </c>
      <c r="G7" s="31">
        <v>2693.5</v>
      </c>
      <c r="H7" s="31">
        <v>2636.4</v>
      </c>
      <c r="I7" s="31">
        <v>1695.9</v>
      </c>
      <c r="J7" s="25">
        <v>1516.5</v>
      </c>
      <c r="K7" s="25">
        <v>0.63</v>
      </c>
      <c r="L7" s="32" t="s">
        <v>51</v>
      </c>
    </row>
    <row r="8" spans="2:14" x14ac:dyDescent="0.4">
      <c r="B8" s="28">
        <v>3</v>
      </c>
      <c r="C8" s="28" t="s">
        <v>49</v>
      </c>
      <c r="D8" s="29" t="s">
        <v>234</v>
      </c>
      <c r="E8" s="29" t="s">
        <v>235</v>
      </c>
      <c r="F8" s="29" t="s">
        <v>57</v>
      </c>
      <c r="G8" s="31">
        <v>6713.6</v>
      </c>
      <c r="H8" s="31">
        <v>2187.5</v>
      </c>
      <c r="I8" s="31">
        <v>284.2</v>
      </c>
      <c r="J8" s="25">
        <v>44.1</v>
      </c>
      <c r="K8" s="25">
        <v>0.04</v>
      </c>
      <c r="L8" s="32" t="s">
        <v>56</v>
      </c>
    </row>
    <row r="9" spans="2:14" x14ac:dyDescent="0.4">
      <c r="B9" s="28">
        <v>4</v>
      </c>
      <c r="C9" s="28" t="s">
        <v>49</v>
      </c>
      <c r="D9" s="29" t="s">
        <v>223</v>
      </c>
      <c r="E9" s="29" t="s">
        <v>224</v>
      </c>
      <c r="F9" s="29" t="s">
        <v>57</v>
      </c>
      <c r="G9" s="31">
        <v>5620.1</v>
      </c>
      <c r="H9" s="31">
        <v>1790.5</v>
      </c>
      <c r="I9" s="31">
        <v>589.70000000000005</v>
      </c>
      <c r="J9" s="25">
        <v>30.7</v>
      </c>
      <c r="K9" s="25">
        <v>0.1</v>
      </c>
      <c r="L9" s="32" t="s">
        <v>56</v>
      </c>
    </row>
    <row r="10" spans="2:14" x14ac:dyDescent="0.4">
      <c r="B10" s="28">
        <v>5</v>
      </c>
      <c r="C10" s="28" t="s">
        <v>49</v>
      </c>
      <c r="D10" s="29" t="s">
        <v>244</v>
      </c>
      <c r="E10" s="29" t="s">
        <v>245</v>
      </c>
      <c r="F10" s="29" t="s">
        <v>57</v>
      </c>
      <c r="G10" s="31">
        <v>3704.7</v>
      </c>
      <c r="H10" s="31">
        <v>1651.2</v>
      </c>
      <c r="I10" s="31">
        <v>1923</v>
      </c>
      <c r="J10" s="25">
        <v>8.1999999999999993</v>
      </c>
      <c r="K10" s="25">
        <v>0.52</v>
      </c>
      <c r="L10" s="32" t="s">
        <v>136</v>
      </c>
    </row>
    <row r="11" spans="2:14" x14ac:dyDescent="0.4">
      <c r="B11" s="28">
        <v>6</v>
      </c>
      <c r="C11" s="28" t="s">
        <v>49</v>
      </c>
      <c r="D11" s="29" t="s">
        <v>238</v>
      </c>
      <c r="E11" s="29" t="s">
        <v>239</v>
      </c>
      <c r="F11" s="29" t="s">
        <v>57</v>
      </c>
      <c r="G11" s="31">
        <v>11601.4</v>
      </c>
      <c r="H11" s="31">
        <v>1572.6</v>
      </c>
      <c r="I11" s="31">
        <v>515.70000000000005</v>
      </c>
      <c r="J11" s="25">
        <v>-74.400000000000006</v>
      </c>
      <c r="K11" s="25">
        <v>0.04</v>
      </c>
      <c r="L11" s="32" t="s">
        <v>56</v>
      </c>
    </row>
    <row r="12" spans="2:14" x14ac:dyDescent="0.4">
      <c r="B12" s="28">
        <v>7</v>
      </c>
      <c r="C12" s="28" t="s">
        <v>49</v>
      </c>
      <c r="D12" s="29" t="s">
        <v>367</v>
      </c>
      <c r="E12" s="29" t="s">
        <v>368</v>
      </c>
      <c r="F12" s="29" t="s">
        <v>57</v>
      </c>
      <c r="G12" s="31">
        <v>1335.8</v>
      </c>
      <c r="H12" s="31">
        <v>1284.8</v>
      </c>
      <c r="I12" s="31">
        <v>590.79999999999995</v>
      </c>
      <c r="J12" s="25">
        <v>346.5</v>
      </c>
      <c r="K12" s="25">
        <v>0.44</v>
      </c>
      <c r="L12" s="32" t="s">
        <v>122</v>
      </c>
    </row>
    <row r="13" spans="2:14" x14ac:dyDescent="0.4">
      <c r="B13" s="28">
        <v>8</v>
      </c>
      <c r="C13" s="28" t="s">
        <v>49</v>
      </c>
      <c r="D13" s="29" t="s">
        <v>250</v>
      </c>
      <c r="E13" s="29" t="s">
        <v>251</v>
      </c>
      <c r="F13" s="29" t="s">
        <v>50</v>
      </c>
      <c r="G13" s="31">
        <v>2702.2</v>
      </c>
      <c r="H13" s="31">
        <v>1071.0999999999999</v>
      </c>
      <c r="I13" s="31">
        <v>161.30000000000001</v>
      </c>
      <c r="J13" s="25">
        <v>-31.3</v>
      </c>
      <c r="K13" s="25">
        <v>0.06</v>
      </c>
      <c r="L13" s="32" t="s">
        <v>56</v>
      </c>
    </row>
    <row r="14" spans="2:14" x14ac:dyDescent="0.4">
      <c r="B14" s="28">
        <v>9</v>
      </c>
      <c r="C14" s="28" t="s">
        <v>49</v>
      </c>
      <c r="D14" s="29" t="s">
        <v>232</v>
      </c>
      <c r="E14" s="29" t="s">
        <v>233</v>
      </c>
      <c r="F14" s="29" t="s">
        <v>57</v>
      </c>
      <c r="G14" s="31">
        <v>6636.9</v>
      </c>
      <c r="H14" s="31">
        <v>1026.3</v>
      </c>
      <c r="I14" s="31">
        <v>284.39999999999998</v>
      </c>
      <c r="J14" s="25">
        <v>-70.3</v>
      </c>
      <c r="K14" s="25">
        <v>0.04</v>
      </c>
      <c r="L14" s="32" t="s">
        <v>59</v>
      </c>
    </row>
    <row r="15" spans="2:14" x14ac:dyDescent="0.4">
      <c r="B15" s="28">
        <v>10</v>
      </c>
      <c r="C15" s="28" t="s">
        <v>49</v>
      </c>
      <c r="D15" s="29" t="s">
        <v>289</v>
      </c>
      <c r="E15" s="29" t="s">
        <v>290</v>
      </c>
      <c r="F15" s="29" t="s">
        <v>57</v>
      </c>
      <c r="G15" s="31">
        <v>4286.2</v>
      </c>
      <c r="H15" s="31">
        <v>986.9</v>
      </c>
      <c r="I15" s="31">
        <v>354</v>
      </c>
      <c r="J15" s="25">
        <v>138</v>
      </c>
      <c r="K15" s="25">
        <v>0.08</v>
      </c>
      <c r="L15" s="32" t="s">
        <v>56</v>
      </c>
    </row>
    <row r="16" spans="2:14" x14ac:dyDescent="0.4">
      <c r="B16" s="28">
        <v>11</v>
      </c>
      <c r="C16" s="28" t="s">
        <v>49</v>
      </c>
      <c r="D16" s="29" t="s">
        <v>369</v>
      </c>
      <c r="E16" s="29" t="s">
        <v>370</v>
      </c>
      <c r="F16" s="29" t="s">
        <v>57</v>
      </c>
      <c r="G16" s="31">
        <v>986.4</v>
      </c>
      <c r="H16" s="31">
        <v>973.3</v>
      </c>
      <c r="I16" s="31">
        <v>388.8</v>
      </c>
      <c r="J16" s="25">
        <v>295.10000000000002</v>
      </c>
      <c r="K16" s="25">
        <v>0.39</v>
      </c>
      <c r="L16" s="32" t="s">
        <v>73</v>
      </c>
    </row>
    <row r="17" spans="2:14" x14ac:dyDescent="0.4">
      <c r="B17" s="28">
        <v>12</v>
      </c>
      <c r="C17" s="28" t="s">
        <v>49</v>
      </c>
      <c r="D17" s="29" t="s">
        <v>261</v>
      </c>
      <c r="E17" s="29" t="s">
        <v>262</v>
      </c>
      <c r="F17" s="29" t="s">
        <v>57</v>
      </c>
      <c r="G17" s="31">
        <v>1593</v>
      </c>
      <c r="H17" s="31">
        <v>946.3</v>
      </c>
      <c r="I17" s="31">
        <v>12042.1</v>
      </c>
      <c r="J17" s="25">
        <v>-1316</v>
      </c>
      <c r="K17" s="25">
        <v>7.56</v>
      </c>
      <c r="L17" s="32" t="s">
        <v>89</v>
      </c>
    </row>
    <row r="18" spans="2:14" x14ac:dyDescent="0.4">
      <c r="B18" s="28">
        <v>13</v>
      </c>
      <c r="C18" s="28" t="s">
        <v>49</v>
      </c>
      <c r="D18" s="29" t="s">
        <v>248</v>
      </c>
      <c r="E18" s="29" t="s">
        <v>249</v>
      </c>
      <c r="F18" s="29" t="s">
        <v>57</v>
      </c>
      <c r="G18" s="31">
        <v>3423.2</v>
      </c>
      <c r="H18" s="31">
        <v>905.3</v>
      </c>
      <c r="I18" s="31">
        <v>207.5</v>
      </c>
      <c r="J18" s="25">
        <v>15.5</v>
      </c>
      <c r="K18" s="25">
        <v>0.06</v>
      </c>
      <c r="L18" s="32" t="s">
        <v>56</v>
      </c>
    </row>
    <row r="19" spans="2:14" x14ac:dyDescent="0.4">
      <c r="B19" s="28">
        <v>14</v>
      </c>
      <c r="C19" s="28" t="s">
        <v>49</v>
      </c>
      <c r="D19" s="29" t="s">
        <v>371</v>
      </c>
      <c r="E19" s="29" t="s">
        <v>372</v>
      </c>
      <c r="F19" s="29" t="s">
        <v>57</v>
      </c>
      <c r="G19" s="31">
        <v>3893.3</v>
      </c>
      <c r="H19" s="31">
        <v>885.9</v>
      </c>
      <c r="I19" s="31">
        <v>345.7</v>
      </c>
      <c r="J19" s="25">
        <v>-80.8</v>
      </c>
      <c r="K19" s="25">
        <v>0.09</v>
      </c>
      <c r="L19" s="32" t="s">
        <v>56</v>
      </c>
    </row>
    <row r="20" spans="2:14" x14ac:dyDescent="0.4">
      <c r="B20" s="28">
        <v>15</v>
      </c>
      <c r="C20" s="28" t="s">
        <v>49</v>
      </c>
      <c r="D20" s="29" t="s">
        <v>252</v>
      </c>
      <c r="E20" s="29" t="s">
        <v>253</v>
      </c>
      <c r="F20" s="29" t="s">
        <v>57</v>
      </c>
      <c r="G20" s="31">
        <v>1817.8</v>
      </c>
      <c r="H20" s="31">
        <v>747</v>
      </c>
      <c r="I20" s="31">
        <v>313.89999999999998</v>
      </c>
      <c r="J20" s="25">
        <v>-40.9</v>
      </c>
      <c r="K20" s="25">
        <v>0.17</v>
      </c>
      <c r="L20" s="32" t="s">
        <v>56</v>
      </c>
    </row>
    <row r="21" spans="2:14" x14ac:dyDescent="0.4">
      <c r="B21" s="28">
        <v>16</v>
      </c>
      <c r="C21" s="28" t="s">
        <v>49</v>
      </c>
      <c r="D21" s="29" t="s">
        <v>373</v>
      </c>
      <c r="E21" s="29" t="s">
        <v>374</v>
      </c>
      <c r="F21" s="29" t="s">
        <v>57</v>
      </c>
      <c r="G21" s="31">
        <v>1163.5</v>
      </c>
      <c r="H21" s="31">
        <v>717.7</v>
      </c>
      <c r="I21" s="31">
        <v>200.8</v>
      </c>
      <c r="J21" s="25">
        <v>22.6</v>
      </c>
      <c r="K21" s="25">
        <v>0.17</v>
      </c>
      <c r="L21" s="32" t="s">
        <v>61</v>
      </c>
    </row>
    <row r="22" spans="2:14" x14ac:dyDescent="0.4">
      <c r="B22" s="28">
        <v>17</v>
      </c>
      <c r="C22" s="28" t="s">
        <v>49</v>
      </c>
      <c r="D22" s="29" t="s">
        <v>279</v>
      </c>
      <c r="E22" s="29" t="s">
        <v>280</v>
      </c>
      <c r="F22" s="29" t="s">
        <v>57</v>
      </c>
      <c r="G22" s="31">
        <v>1734.5</v>
      </c>
      <c r="H22" s="31">
        <v>697.6</v>
      </c>
      <c r="I22" s="31">
        <v>36.5</v>
      </c>
      <c r="J22" s="25">
        <v>-5.5</v>
      </c>
      <c r="K22" s="25">
        <v>0.02</v>
      </c>
      <c r="L22" s="32" t="s">
        <v>56</v>
      </c>
    </row>
    <row r="23" spans="2:14" x14ac:dyDescent="0.4">
      <c r="B23" s="28">
        <v>18</v>
      </c>
      <c r="C23" s="28" t="s">
        <v>49</v>
      </c>
      <c r="D23" s="29" t="s">
        <v>375</v>
      </c>
      <c r="E23" s="29" t="s">
        <v>376</v>
      </c>
      <c r="F23" s="29" t="s">
        <v>57</v>
      </c>
      <c r="G23" s="31">
        <v>2157.6</v>
      </c>
      <c r="H23" s="31">
        <v>685.7</v>
      </c>
      <c r="I23" s="31">
        <v>314</v>
      </c>
      <c r="J23" s="25">
        <v>13.3</v>
      </c>
      <c r="K23" s="25">
        <v>0.15</v>
      </c>
      <c r="L23" s="32" t="s">
        <v>56</v>
      </c>
    </row>
    <row r="24" spans="2:14" x14ac:dyDescent="0.4">
      <c r="B24" s="28">
        <v>19</v>
      </c>
      <c r="C24" s="28" t="s">
        <v>49</v>
      </c>
      <c r="D24" s="29" t="s">
        <v>377</v>
      </c>
      <c r="E24" s="29" t="s">
        <v>378</v>
      </c>
      <c r="F24" s="29" t="s">
        <v>57</v>
      </c>
      <c r="G24" s="31">
        <v>847.5</v>
      </c>
      <c r="H24" s="31">
        <v>654.29999999999995</v>
      </c>
      <c r="I24" s="31">
        <v>1259.2</v>
      </c>
      <c r="J24" s="25">
        <v>1.4</v>
      </c>
      <c r="K24" s="25">
        <v>1.49</v>
      </c>
      <c r="L24" s="32" t="s">
        <v>89</v>
      </c>
    </row>
    <row r="25" spans="2:14" x14ac:dyDescent="0.4">
      <c r="B25" s="28">
        <v>20</v>
      </c>
      <c r="C25" s="28" t="s">
        <v>49</v>
      </c>
      <c r="D25" s="29" t="s">
        <v>379</v>
      </c>
      <c r="E25" s="29" t="s">
        <v>380</v>
      </c>
      <c r="F25" s="29" t="s">
        <v>57</v>
      </c>
      <c r="G25" s="31">
        <v>1958</v>
      </c>
      <c r="H25" s="31">
        <v>651.70000000000005</v>
      </c>
      <c r="I25" s="31">
        <v>266.89999999999998</v>
      </c>
      <c r="J25" s="25">
        <v>18.399999999999999</v>
      </c>
      <c r="K25" s="25">
        <v>0.14000000000000001</v>
      </c>
      <c r="L25" s="32" t="s">
        <v>56</v>
      </c>
      <c r="N25" t="s">
        <v>507</v>
      </c>
    </row>
    <row r="26" spans="2:14" x14ac:dyDescent="0.4">
      <c r="B26" t="s">
        <v>35</v>
      </c>
      <c r="C26" t="s">
        <v>35</v>
      </c>
      <c r="D26" s="1" t="s">
        <v>35</v>
      </c>
      <c r="E26" t="s">
        <v>35</v>
      </c>
      <c r="F26" t="s">
        <v>35</v>
      </c>
      <c r="G26" t="s">
        <v>35</v>
      </c>
      <c r="H26" t="s">
        <v>35</v>
      </c>
      <c r="I26" t="s">
        <v>35</v>
      </c>
      <c r="J26" t="s">
        <v>35</v>
      </c>
      <c r="K26" t="s">
        <v>35</v>
      </c>
      <c r="L26" t="s">
        <v>35</v>
      </c>
    </row>
  </sheetData>
  <mergeCells count="2">
    <mergeCell ref="B2:D3"/>
    <mergeCell ref="E2:H3"/>
  </mergeCells>
  <phoneticPr fontId="1"/>
  <printOptions horizontalCentered="1"/>
  <pageMargins left="0.23622047244094491" right="0.23622047244094491" top="0.74803149606299213" bottom="0.74803149606299213" header="0.31496062992125984" footer="0.31496062992125984"/>
  <pageSetup paperSize="9" scale="45" fitToHeight="0" orientation="landscape" r:id="rId1"/>
  <headerFooter>
    <oddHeader>&amp;L&amp;F - &amp;A&amp;R&amp;D</oddHeader>
    <oddFooter>&amp;CCopyright(C) SBI Neotrade Securities Co., Ltd. All Rights Reserved.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4E156-04E4-4DEA-A3AC-BA2F9CFAB6F4}">
  <sheetPr>
    <pageSetUpPr fitToPage="1"/>
  </sheetPr>
  <dimension ref="B2:N26"/>
  <sheetViews>
    <sheetView showGridLines="0" view="pageBreakPreview" zoomScale="75" zoomScaleNormal="100" zoomScaleSheetLayoutView="75" workbookViewId="0">
      <selection activeCell="N25" sqref="N25"/>
    </sheetView>
  </sheetViews>
  <sheetFormatPr defaultRowHeight="18.75" x14ac:dyDescent="0.4"/>
  <cols>
    <col min="1" max="1" width="3.125" customWidth="1"/>
    <col min="2" max="2" width="12.875" customWidth="1"/>
    <col min="3" max="3" width="15.625" customWidth="1"/>
    <col min="4" max="4" width="16" style="1" customWidth="1"/>
    <col min="5" max="5" width="16.625" customWidth="1"/>
    <col min="6" max="6" width="7.5" bestFit="1" customWidth="1"/>
    <col min="7" max="12" width="16.625" customWidth="1"/>
  </cols>
  <sheetData>
    <row r="2" spans="2:14" ht="18.75" customHeight="1" x14ac:dyDescent="0.4">
      <c r="B2" s="52" t="s">
        <v>318</v>
      </c>
      <c r="C2" s="53"/>
      <c r="D2" s="53"/>
      <c r="E2" s="56" t="s">
        <v>319</v>
      </c>
      <c r="F2" s="57"/>
      <c r="G2" s="57"/>
      <c r="H2" s="58"/>
    </row>
    <row r="3" spans="2:14" ht="18" customHeight="1" x14ac:dyDescent="0.4">
      <c r="B3" s="54"/>
      <c r="C3" s="55"/>
      <c r="D3" s="55"/>
      <c r="E3" s="59"/>
      <c r="F3" s="60"/>
      <c r="G3" s="60"/>
      <c r="H3" s="61"/>
      <c r="N3" s="44" t="s">
        <v>320</v>
      </c>
    </row>
    <row r="4" spans="2:14" x14ac:dyDescent="0.4">
      <c r="B4" t="str">
        <f>_xll.SNT.StockRanking(TRUE,10012,20,"ランキング順位@市場@銘柄コード@銘柄名称@上場部@信用売残@前週比信用売残@信用買残@前週比信用買残@信用倍率@業種")</f>
        <v>=SNT.StockRanking(TRUE,10012,20,"ランキング順位@市場@銘柄コード@銘柄名称@上場部@信用売残@前週比信用売残@信用買残@前週比信用買残@信用倍率@業種") =&gt; 接続待ち</v>
      </c>
      <c r="N4" s="44" t="s">
        <v>321</v>
      </c>
    </row>
    <row r="5" spans="2:14" s="1" customFormat="1" x14ac:dyDescent="0.4">
      <c r="B5" s="13" t="s">
        <v>37</v>
      </c>
      <c r="C5" s="14" t="s">
        <v>38</v>
      </c>
      <c r="D5" s="15" t="s">
        <v>39</v>
      </c>
      <c r="E5" s="15" t="s">
        <v>40</v>
      </c>
      <c r="F5" s="15" t="s">
        <v>41</v>
      </c>
      <c r="G5" s="15" t="s">
        <v>227</v>
      </c>
      <c r="H5" s="15" t="s">
        <v>228</v>
      </c>
      <c r="I5" s="15" t="s">
        <v>229</v>
      </c>
      <c r="J5" s="15" t="s">
        <v>230</v>
      </c>
      <c r="K5" s="15" t="s">
        <v>231</v>
      </c>
      <c r="L5" s="15" t="s">
        <v>48</v>
      </c>
      <c r="N5" s="44" t="s">
        <v>322</v>
      </c>
    </row>
    <row r="6" spans="2:14" s="1" customFormat="1" x14ac:dyDescent="0.4">
      <c r="B6" s="18">
        <v>1</v>
      </c>
      <c r="C6" s="18" t="s">
        <v>49</v>
      </c>
      <c r="D6" s="18" t="s">
        <v>240</v>
      </c>
      <c r="E6" s="18" t="s">
        <v>241</v>
      </c>
      <c r="F6" s="18" t="s">
        <v>57</v>
      </c>
      <c r="G6" s="42">
        <v>249.8</v>
      </c>
      <c r="H6" s="42">
        <v>-3626</v>
      </c>
      <c r="I6" s="42">
        <v>136.30000000000001</v>
      </c>
      <c r="J6" s="42">
        <v>-25.5</v>
      </c>
      <c r="K6" s="42">
        <v>0.55000000000000004</v>
      </c>
      <c r="L6" s="41" t="s">
        <v>56</v>
      </c>
    </row>
    <row r="7" spans="2:14" x14ac:dyDescent="0.4">
      <c r="B7" s="28">
        <v>2</v>
      </c>
      <c r="C7" s="20" t="s">
        <v>49</v>
      </c>
      <c r="D7" s="21" t="s">
        <v>236</v>
      </c>
      <c r="E7" s="21" t="s">
        <v>237</v>
      </c>
      <c r="F7" s="21" t="s">
        <v>57</v>
      </c>
      <c r="G7" s="31">
        <v>582.70000000000005</v>
      </c>
      <c r="H7" s="25">
        <v>-3013.9</v>
      </c>
      <c r="I7" s="31">
        <v>173.7</v>
      </c>
      <c r="J7" s="25">
        <v>110.2</v>
      </c>
      <c r="K7" s="25">
        <v>0.3</v>
      </c>
      <c r="L7" s="32" t="s">
        <v>56</v>
      </c>
    </row>
    <row r="8" spans="2:14" x14ac:dyDescent="0.4">
      <c r="B8" s="28">
        <v>3</v>
      </c>
      <c r="C8" s="28" t="s">
        <v>49</v>
      </c>
      <c r="D8" s="29" t="s">
        <v>242</v>
      </c>
      <c r="E8" s="29" t="s">
        <v>243</v>
      </c>
      <c r="F8" s="29" t="s">
        <v>57</v>
      </c>
      <c r="G8" s="31">
        <v>95.3</v>
      </c>
      <c r="H8" s="25">
        <v>-2432</v>
      </c>
      <c r="I8" s="31">
        <v>45.7</v>
      </c>
      <c r="J8" s="25">
        <v>-39.4</v>
      </c>
      <c r="K8" s="25">
        <v>0.48</v>
      </c>
      <c r="L8" s="32" t="s">
        <v>56</v>
      </c>
    </row>
    <row r="9" spans="2:14" x14ac:dyDescent="0.4">
      <c r="B9" s="28">
        <v>4</v>
      </c>
      <c r="C9" s="28" t="s">
        <v>49</v>
      </c>
      <c r="D9" s="29" t="s">
        <v>83</v>
      </c>
      <c r="E9" s="29" t="s">
        <v>84</v>
      </c>
      <c r="F9" s="29" t="s">
        <v>21</v>
      </c>
      <c r="G9" s="31">
        <v>5064.2730000000001</v>
      </c>
      <c r="H9" s="25">
        <v>-1496.346</v>
      </c>
      <c r="I9" s="31">
        <v>146554.277</v>
      </c>
      <c r="J9" s="25">
        <v>7693.2950000000001</v>
      </c>
      <c r="K9" s="25">
        <v>28.94</v>
      </c>
      <c r="L9" s="32" t="s">
        <v>85</v>
      </c>
    </row>
    <row r="10" spans="2:14" x14ac:dyDescent="0.4">
      <c r="B10" s="28">
        <v>5</v>
      </c>
      <c r="C10" s="28" t="s">
        <v>49</v>
      </c>
      <c r="D10" s="29" t="s">
        <v>90</v>
      </c>
      <c r="E10" s="29" t="s">
        <v>91</v>
      </c>
      <c r="F10" s="29" t="s">
        <v>57</v>
      </c>
      <c r="G10" s="31">
        <v>12531.8</v>
      </c>
      <c r="H10" s="25">
        <v>-1205.5</v>
      </c>
      <c r="I10" s="31">
        <v>33791.9</v>
      </c>
      <c r="J10" s="25">
        <v>1077</v>
      </c>
      <c r="K10" s="25">
        <v>2.7</v>
      </c>
      <c r="L10" s="32" t="s">
        <v>53</v>
      </c>
    </row>
    <row r="11" spans="2:14" x14ac:dyDescent="0.4">
      <c r="B11" s="28">
        <v>6</v>
      </c>
      <c r="C11" s="28" t="s">
        <v>49</v>
      </c>
      <c r="D11" s="29" t="s">
        <v>95</v>
      </c>
      <c r="E11" s="29" t="s">
        <v>96</v>
      </c>
      <c r="F11" s="29" t="s">
        <v>57</v>
      </c>
      <c r="G11" s="31">
        <v>6739</v>
      </c>
      <c r="H11" s="25">
        <v>-1060.8</v>
      </c>
      <c r="I11" s="31">
        <v>22528.3</v>
      </c>
      <c r="J11" s="25">
        <v>-2628</v>
      </c>
      <c r="K11" s="25">
        <v>3.34</v>
      </c>
      <c r="L11" s="32" t="s">
        <v>51</v>
      </c>
    </row>
    <row r="12" spans="2:14" x14ac:dyDescent="0.4">
      <c r="B12" s="28">
        <v>7</v>
      </c>
      <c r="C12" s="28" t="s">
        <v>49</v>
      </c>
      <c r="D12" s="29" t="s">
        <v>97</v>
      </c>
      <c r="E12" s="29" t="s">
        <v>98</v>
      </c>
      <c r="F12" s="29" t="s">
        <v>21</v>
      </c>
      <c r="G12" s="31">
        <v>1242.0899999999999</v>
      </c>
      <c r="H12" s="25">
        <v>-1005.07</v>
      </c>
      <c r="I12" s="31">
        <v>18358.97</v>
      </c>
      <c r="J12" s="25">
        <v>-1203.5</v>
      </c>
      <c r="K12" s="25">
        <v>14.78</v>
      </c>
      <c r="L12" s="32" t="s">
        <v>85</v>
      </c>
    </row>
    <row r="13" spans="2:14" x14ac:dyDescent="0.4">
      <c r="B13" s="28">
        <v>8</v>
      </c>
      <c r="C13" s="28" t="s">
        <v>49</v>
      </c>
      <c r="D13" s="29" t="s">
        <v>417</v>
      </c>
      <c r="E13" s="29" t="s">
        <v>418</v>
      </c>
      <c r="F13" s="29" t="s">
        <v>57</v>
      </c>
      <c r="G13" s="31">
        <v>476.5</v>
      </c>
      <c r="H13" s="25">
        <v>-981</v>
      </c>
      <c r="I13" s="31">
        <v>702.1</v>
      </c>
      <c r="J13" s="25">
        <v>-555.29999999999995</v>
      </c>
      <c r="K13" s="25">
        <v>1.47</v>
      </c>
      <c r="L13" s="32" t="s">
        <v>60</v>
      </c>
    </row>
    <row r="14" spans="2:14" x14ac:dyDescent="0.4">
      <c r="B14" s="28">
        <v>9</v>
      </c>
      <c r="C14" s="28" t="s">
        <v>49</v>
      </c>
      <c r="D14" s="29" t="s">
        <v>78</v>
      </c>
      <c r="E14" s="29" t="s">
        <v>79</v>
      </c>
      <c r="F14" s="29" t="s">
        <v>57</v>
      </c>
      <c r="G14" s="31">
        <v>4975.3999999999996</v>
      </c>
      <c r="H14" s="25">
        <v>-772.6</v>
      </c>
      <c r="I14" s="31">
        <v>62796.5</v>
      </c>
      <c r="J14" s="25">
        <v>3108.2</v>
      </c>
      <c r="K14" s="25">
        <v>12.62</v>
      </c>
      <c r="L14" s="32" t="s">
        <v>80</v>
      </c>
    </row>
    <row r="15" spans="2:14" x14ac:dyDescent="0.4">
      <c r="B15" s="28">
        <v>10</v>
      </c>
      <c r="C15" s="28" t="s">
        <v>49</v>
      </c>
      <c r="D15" s="29" t="s">
        <v>184</v>
      </c>
      <c r="E15" s="29" t="s">
        <v>185</v>
      </c>
      <c r="F15" s="29" t="s">
        <v>57</v>
      </c>
      <c r="G15" s="31">
        <v>2177.5</v>
      </c>
      <c r="H15" s="25">
        <v>-746.1</v>
      </c>
      <c r="I15" s="31">
        <v>7957.6</v>
      </c>
      <c r="J15" s="25">
        <v>1640.9</v>
      </c>
      <c r="K15" s="25">
        <v>3.65</v>
      </c>
      <c r="L15" s="32" t="s">
        <v>51</v>
      </c>
    </row>
    <row r="16" spans="2:14" x14ac:dyDescent="0.4">
      <c r="B16" s="28">
        <v>11</v>
      </c>
      <c r="C16" s="28" t="s">
        <v>49</v>
      </c>
      <c r="D16" s="29" t="s">
        <v>246</v>
      </c>
      <c r="E16" s="29" t="s">
        <v>247</v>
      </c>
      <c r="F16" s="29" t="s">
        <v>57</v>
      </c>
      <c r="G16" s="31">
        <v>45.5</v>
      </c>
      <c r="H16" s="25">
        <v>-707.5</v>
      </c>
      <c r="I16" s="31">
        <v>73.099999999999994</v>
      </c>
      <c r="J16" s="25">
        <v>34.799999999999997</v>
      </c>
      <c r="K16" s="25">
        <v>1.61</v>
      </c>
      <c r="L16" s="32" t="s">
        <v>56</v>
      </c>
    </row>
    <row r="17" spans="2:14" x14ac:dyDescent="0.4">
      <c r="B17" s="28">
        <v>12</v>
      </c>
      <c r="C17" s="28" t="s">
        <v>49</v>
      </c>
      <c r="D17" s="29" t="s">
        <v>419</v>
      </c>
      <c r="E17" s="29" t="s">
        <v>420</v>
      </c>
      <c r="F17" s="29" t="s">
        <v>57</v>
      </c>
      <c r="G17" s="31">
        <v>655.1</v>
      </c>
      <c r="H17" s="25">
        <v>-500.1</v>
      </c>
      <c r="I17" s="31">
        <v>4072.6</v>
      </c>
      <c r="J17" s="25">
        <v>-38.5</v>
      </c>
      <c r="K17" s="25">
        <v>6.22</v>
      </c>
      <c r="L17" s="32" t="s">
        <v>58</v>
      </c>
    </row>
    <row r="18" spans="2:14" x14ac:dyDescent="0.4">
      <c r="B18" s="28">
        <v>13</v>
      </c>
      <c r="C18" s="28" t="s">
        <v>49</v>
      </c>
      <c r="D18" s="29" t="s">
        <v>421</v>
      </c>
      <c r="E18" s="29" t="s">
        <v>422</v>
      </c>
      <c r="F18" s="29" t="s">
        <v>57</v>
      </c>
      <c r="G18" s="31">
        <v>2357.6999999999998</v>
      </c>
      <c r="H18" s="25">
        <v>-477.9</v>
      </c>
      <c r="I18" s="31">
        <v>6000.8</v>
      </c>
      <c r="J18" s="25">
        <v>-48.8</v>
      </c>
      <c r="K18" s="25">
        <v>2.5499999999999998</v>
      </c>
      <c r="L18" s="32" t="s">
        <v>58</v>
      </c>
    </row>
    <row r="19" spans="2:14" x14ac:dyDescent="0.4">
      <c r="B19" s="28">
        <v>14</v>
      </c>
      <c r="C19" s="28" t="s">
        <v>49</v>
      </c>
      <c r="D19" s="29" t="s">
        <v>423</v>
      </c>
      <c r="E19" s="29" t="s">
        <v>424</v>
      </c>
      <c r="F19" s="29" t="s">
        <v>52</v>
      </c>
      <c r="G19" s="31">
        <v>976.4</v>
      </c>
      <c r="H19" s="25">
        <v>-413.9</v>
      </c>
      <c r="I19" s="31">
        <v>1566.8</v>
      </c>
      <c r="J19" s="25">
        <v>13.7</v>
      </c>
      <c r="K19" s="25">
        <v>1.6</v>
      </c>
      <c r="L19" s="32" t="s">
        <v>58</v>
      </c>
    </row>
    <row r="20" spans="2:14" x14ac:dyDescent="0.4">
      <c r="B20" s="28">
        <v>15</v>
      </c>
      <c r="C20" s="28" t="s">
        <v>49</v>
      </c>
      <c r="D20" s="29" t="s">
        <v>76</v>
      </c>
      <c r="E20" s="29" t="s">
        <v>77</v>
      </c>
      <c r="F20" s="29" t="s">
        <v>57</v>
      </c>
      <c r="G20" s="31">
        <v>2372.3000000000002</v>
      </c>
      <c r="H20" s="25">
        <v>-409.2</v>
      </c>
      <c r="I20" s="31">
        <v>107604.5</v>
      </c>
      <c r="J20" s="25">
        <v>9550.7000000000007</v>
      </c>
      <c r="K20" s="25">
        <v>45.36</v>
      </c>
      <c r="L20" s="32" t="s">
        <v>58</v>
      </c>
    </row>
    <row r="21" spans="2:14" x14ac:dyDescent="0.4">
      <c r="B21" s="28">
        <v>16</v>
      </c>
      <c r="C21" s="28" t="s">
        <v>49</v>
      </c>
      <c r="D21" s="29" t="s">
        <v>425</v>
      </c>
      <c r="E21" s="29" t="s">
        <v>426</v>
      </c>
      <c r="F21" s="29" t="s">
        <v>57</v>
      </c>
      <c r="G21" s="31">
        <v>685.8</v>
      </c>
      <c r="H21" s="25">
        <v>-374.9</v>
      </c>
      <c r="I21" s="31">
        <v>1981.8</v>
      </c>
      <c r="J21" s="25">
        <v>81.400000000000006</v>
      </c>
      <c r="K21" s="25">
        <v>2.89</v>
      </c>
      <c r="L21" s="32" t="s">
        <v>51</v>
      </c>
    </row>
    <row r="22" spans="2:14" x14ac:dyDescent="0.4">
      <c r="B22" s="28">
        <v>17</v>
      </c>
      <c r="C22" s="28" t="s">
        <v>49</v>
      </c>
      <c r="D22" s="29" t="s">
        <v>193</v>
      </c>
      <c r="E22" s="29" t="s">
        <v>194</v>
      </c>
      <c r="F22" s="29" t="s">
        <v>50</v>
      </c>
      <c r="G22" s="31">
        <v>2665.2</v>
      </c>
      <c r="H22" s="25">
        <v>-323.3</v>
      </c>
      <c r="I22" s="31">
        <v>6703.3</v>
      </c>
      <c r="J22" s="25">
        <v>113.2</v>
      </c>
      <c r="K22" s="25">
        <v>2.52</v>
      </c>
      <c r="L22" s="32" t="s">
        <v>89</v>
      </c>
    </row>
    <row r="23" spans="2:14" x14ac:dyDescent="0.4">
      <c r="B23" s="28">
        <v>18</v>
      </c>
      <c r="C23" s="28" t="s">
        <v>49</v>
      </c>
      <c r="D23" s="29" t="s">
        <v>427</v>
      </c>
      <c r="E23" s="29" t="s">
        <v>428</v>
      </c>
      <c r="F23" s="29" t="s">
        <v>57</v>
      </c>
      <c r="G23" s="31">
        <v>11.5</v>
      </c>
      <c r="H23" s="25">
        <v>-320</v>
      </c>
      <c r="I23" s="31">
        <v>42.8</v>
      </c>
      <c r="J23" s="25">
        <v>-5.8</v>
      </c>
      <c r="K23" s="25">
        <v>3.72</v>
      </c>
      <c r="L23" s="32" t="s">
        <v>64</v>
      </c>
    </row>
    <row r="24" spans="2:14" x14ac:dyDescent="0.4">
      <c r="B24" s="28">
        <v>19</v>
      </c>
      <c r="C24" s="28" t="s">
        <v>49</v>
      </c>
      <c r="D24" s="29" t="s">
        <v>265</v>
      </c>
      <c r="E24" s="29" t="s">
        <v>266</v>
      </c>
      <c r="F24" s="29" t="s">
        <v>52</v>
      </c>
      <c r="G24" s="31">
        <v>674.9</v>
      </c>
      <c r="H24" s="25">
        <v>-316.8</v>
      </c>
      <c r="I24" s="31">
        <v>3528.8</v>
      </c>
      <c r="J24" s="25">
        <v>676.4</v>
      </c>
      <c r="K24" s="25">
        <v>5.23</v>
      </c>
      <c r="L24" s="32" t="s">
        <v>107</v>
      </c>
    </row>
    <row r="25" spans="2:14" x14ac:dyDescent="0.4">
      <c r="B25" s="28">
        <v>20</v>
      </c>
      <c r="C25" s="28" t="s">
        <v>49</v>
      </c>
      <c r="D25" s="29" t="s">
        <v>125</v>
      </c>
      <c r="E25" s="29" t="s">
        <v>126</v>
      </c>
      <c r="F25" s="29" t="s">
        <v>57</v>
      </c>
      <c r="G25" s="31">
        <v>267.5</v>
      </c>
      <c r="H25" s="25">
        <v>-300.2</v>
      </c>
      <c r="I25" s="31">
        <v>756.3</v>
      </c>
      <c r="J25" s="25">
        <v>23</v>
      </c>
      <c r="K25" s="25">
        <v>2.83</v>
      </c>
      <c r="L25" s="32" t="s">
        <v>127</v>
      </c>
      <c r="N25" t="s">
        <v>507</v>
      </c>
    </row>
    <row r="26" spans="2:14" x14ac:dyDescent="0.4">
      <c r="B26" t="s">
        <v>35</v>
      </c>
      <c r="C26" t="s">
        <v>35</v>
      </c>
      <c r="D26" s="1" t="s">
        <v>35</v>
      </c>
      <c r="E26" t="s">
        <v>35</v>
      </c>
      <c r="F26" t="s">
        <v>35</v>
      </c>
      <c r="G26" t="s">
        <v>35</v>
      </c>
      <c r="H26" t="s">
        <v>35</v>
      </c>
      <c r="I26" t="s">
        <v>35</v>
      </c>
      <c r="J26" t="s">
        <v>35</v>
      </c>
      <c r="K26" t="s">
        <v>35</v>
      </c>
      <c r="L26" t="s">
        <v>35</v>
      </c>
    </row>
  </sheetData>
  <mergeCells count="2">
    <mergeCell ref="B2:D3"/>
    <mergeCell ref="E2:H3"/>
  </mergeCells>
  <phoneticPr fontId="1"/>
  <printOptions horizontalCentered="1"/>
  <pageMargins left="0.23622047244094491" right="0.23622047244094491" top="0.74803149606299213" bottom="0.74803149606299213" header="0.31496062992125984" footer="0.31496062992125984"/>
  <pageSetup paperSize="9" scale="44" fitToHeight="0" orientation="landscape" r:id="rId1"/>
  <headerFooter>
    <oddHeader>&amp;L&amp;F - &amp;A&amp;R&amp;D</oddHeader>
    <oddFooter>&amp;CCopyright(C) SBI Neotrade Securities Co., Ltd. All Rights Reserved.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5D2A1-5191-4166-AFF8-880F2328B7C2}">
  <sheetPr>
    <pageSetUpPr fitToPage="1"/>
  </sheetPr>
  <dimension ref="B2:N26"/>
  <sheetViews>
    <sheetView showGridLines="0" view="pageBreakPreview" zoomScale="75" zoomScaleNormal="100" zoomScaleSheetLayoutView="75" workbookViewId="0">
      <selection activeCell="B2" sqref="B2:D3"/>
    </sheetView>
  </sheetViews>
  <sheetFormatPr defaultRowHeight="18.75" x14ac:dyDescent="0.4"/>
  <cols>
    <col min="1" max="1" width="3.125" customWidth="1"/>
    <col min="2" max="2" width="15.375" customWidth="1"/>
    <col min="3" max="3" width="15.625" customWidth="1"/>
    <col min="4" max="4" width="16" style="1" customWidth="1"/>
    <col min="5" max="11" width="16.625" customWidth="1"/>
    <col min="12" max="12" width="20.25" customWidth="1"/>
  </cols>
  <sheetData>
    <row r="2" spans="2:14" ht="18.75" customHeight="1" x14ac:dyDescent="0.4">
      <c r="B2" s="52" t="s">
        <v>600</v>
      </c>
      <c r="C2" s="53"/>
      <c r="D2" s="53"/>
      <c r="E2" s="56" t="s">
        <v>601</v>
      </c>
      <c r="F2" s="57"/>
      <c r="G2" s="57"/>
      <c r="H2" s="58"/>
    </row>
    <row r="3" spans="2:14" ht="18" customHeight="1" x14ac:dyDescent="0.4">
      <c r="B3" s="54"/>
      <c r="C3" s="55"/>
      <c r="D3" s="55"/>
      <c r="E3" s="59"/>
      <c r="F3" s="60"/>
      <c r="G3" s="60"/>
      <c r="H3" s="61"/>
    </row>
    <row r="4" spans="2:14" x14ac:dyDescent="0.4">
      <c r="B4" t="str">
        <f>_xll.SNT.StockRanking(TRUE,10102,20,"ランキング順位@市場@銘柄コード@銘柄名称@上場部@信用売残@前週比信用売残@信用買残@前週比信用買残@信用倍率@業種")</f>
        <v>=SNT.StockRanking(TRUE,10102,20,"ランキング順位@市場@銘柄コード@銘柄名称@上場部@信用売残@前週比信用売残@信用買残@前週比信用買残@信用倍率@業種") =&gt; 接続待ち</v>
      </c>
      <c r="N4" s="44" t="s">
        <v>320</v>
      </c>
    </row>
    <row r="5" spans="2:14" s="1" customFormat="1" x14ac:dyDescent="0.4">
      <c r="B5" s="13" t="s">
        <v>37</v>
      </c>
      <c r="C5" s="14" t="s">
        <v>38</v>
      </c>
      <c r="D5" s="15" t="s">
        <v>39</v>
      </c>
      <c r="E5" s="15" t="s">
        <v>40</v>
      </c>
      <c r="F5" s="15" t="s">
        <v>41</v>
      </c>
      <c r="G5" s="15" t="s">
        <v>227</v>
      </c>
      <c r="H5" s="15" t="s">
        <v>228</v>
      </c>
      <c r="I5" s="15" t="s">
        <v>229</v>
      </c>
      <c r="J5" s="15" t="s">
        <v>230</v>
      </c>
      <c r="K5" s="15" t="s">
        <v>231</v>
      </c>
      <c r="L5" s="15" t="s">
        <v>48</v>
      </c>
      <c r="N5" s="44" t="s">
        <v>321</v>
      </c>
    </row>
    <row r="6" spans="2:14" s="1" customFormat="1" ht="24.75" customHeight="1" x14ac:dyDescent="0.4">
      <c r="B6" s="41">
        <v>1</v>
      </c>
      <c r="C6" s="18" t="s">
        <v>49</v>
      </c>
      <c r="D6" s="18" t="s">
        <v>76</v>
      </c>
      <c r="E6" s="18" t="s">
        <v>77</v>
      </c>
      <c r="F6" s="18" t="s">
        <v>57</v>
      </c>
      <c r="G6" s="50">
        <v>2372.3000000000002</v>
      </c>
      <c r="H6" s="18">
        <v>-409.2</v>
      </c>
      <c r="I6" s="50">
        <v>107604.5</v>
      </c>
      <c r="J6" s="18">
        <v>9550.7000000000007</v>
      </c>
      <c r="K6" s="18">
        <v>45.36</v>
      </c>
      <c r="L6" s="18" t="s">
        <v>58</v>
      </c>
      <c r="N6" s="44" t="s">
        <v>322</v>
      </c>
    </row>
    <row r="7" spans="2:14" x14ac:dyDescent="0.4">
      <c r="B7" s="28">
        <v>2</v>
      </c>
      <c r="C7" s="20" t="s">
        <v>49</v>
      </c>
      <c r="D7" s="21" t="s">
        <v>83</v>
      </c>
      <c r="E7" s="21" t="s">
        <v>84</v>
      </c>
      <c r="F7" s="33" t="s">
        <v>21</v>
      </c>
      <c r="G7" s="31">
        <v>5064.2730000000001</v>
      </c>
      <c r="H7" s="25">
        <v>-1496.346</v>
      </c>
      <c r="I7" s="31">
        <v>146554.277</v>
      </c>
      <c r="J7" s="31">
        <v>7693.2950000000001</v>
      </c>
      <c r="K7" s="25">
        <v>28.94</v>
      </c>
      <c r="L7" s="32" t="s">
        <v>85</v>
      </c>
    </row>
    <row r="8" spans="2:14" x14ac:dyDescent="0.4">
      <c r="B8" s="28">
        <v>3</v>
      </c>
      <c r="C8" s="28" t="s">
        <v>49</v>
      </c>
      <c r="D8" s="29" t="s">
        <v>74</v>
      </c>
      <c r="E8" s="29" t="s">
        <v>75</v>
      </c>
      <c r="F8" s="34" t="s">
        <v>50</v>
      </c>
      <c r="G8" s="31">
        <v>9120.6</v>
      </c>
      <c r="H8" s="25">
        <v>4934.1000000000004</v>
      </c>
      <c r="I8" s="31">
        <v>10982.3</v>
      </c>
      <c r="J8" s="31">
        <v>5253.2</v>
      </c>
      <c r="K8" s="25">
        <v>1.2</v>
      </c>
      <c r="L8" s="32" t="s">
        <v>53</v>
      </c>
    </row>
    <row r="9" spans="2:14" x14ac:dyDescent="0.4">
      <c r="B9" s="28">
        <v>4</v>
      </c>
      <c r="C9" s="28" t="s">
        <v>49</v>
      </c>
      <c r="D9" s="29" t="s">
        <v>78</v>
      </c>
      <c r="E9" s="29" t="s">
        <v>79</v>
      </c>
      <c r="F9" s="34" t="s">
        <v>57</v>
      </c>
      <c r="G9" s="31">
        <v>4975.3999999999996</v>
      </c>
      <c r="H9" s="25">
        <v>-772.6</v>
      </c>
      <c r="I9" s="31">
        <v>62796.5</v>
      </c>
      <c r="J9" s="31">
        <v>3108.2</v>
      </c>
      <c r="K9" s="25">
        <v>12.62</v>
      </c>
      <c r="L9" s="32" t="s">
        <v>80</v>
      </c>
    </row>
    <row r="10" spans="2:14" x14ac:dyDescent="0.4">
      <c r="B10" s="28">
        <v>5</v>
      </c>
      <c r="C10" s="28" t="s">
        <v>49</v>
      </c>
      <c r="D10" s="29" t="s">
        <v>62</v>
      </c>
      <c r="E10" s="29" t="s">
        <v>63</v>
      </c>
      <c r="F10" s="34" t="s">
        <v>57</v>
      </c>
      <c r="G10" s="31">
        <v>1308.5999999999999</v>
      </c>
      <c r="H10" s="25">
        <v>571.4</v>
      </c>
      <c r="I10" s="31">
        <v>15574.2</v>
      </c>
      <c r="J10" s="31">
        <v>2759.7</v>
      </c>
      <c r="K10" s="25">
        <v>11.9</v>
      </c>
      <c r="L10" s="32" t="s">
        <v>64</v>
      </c>
    </row>
    <row r="11" spans="2:14" x14ac:dyDescent="0.4">
      <c r="B11" s="28">
        <v>6</v>
      </c>
      <c r="C11" s="28" t="s">
        <v>49</v>
      </c>
      <c r="D11" s="29" t="s">
        <v>203</v>
      </c>
      <c r="E11" s="29" t="s">
        <v>204</v>
      </c>
      <c r="F11" s="34" t="s">
        <v>57</v>
      </c>
      <c r="G11" s="31">
        <v>1979.3</v>
      </c>
      <c r="H11" s="25">
        <v>-63.8</v>
      </c>
      <c r="I11" s="31">
        <v>27675</v>
      </c>
      <c r="J11" s="31">
        <v>1822.2</v>
      </c>
      <c r="K11" s="25">
        <v>13.98</v>
      </c>
      <c r="L11" s="32" t="s">
        <v>107</v>
      </c>
    </row>
    <row r="12" spans="2:14" x14ac:dyDescent="0.4">
      <c r="B12" s="28">
        <v>7</v>
      </c>
      <c r="C12" s="28" t="s">
        <v>49</v>
      </c>
      <c r="D12" s="29" t="s">
        <v>184</v>
      </c>
      <c r="E12" s="29" t="s">
        <v>185</v>
      </c>
      <c r="F12" s="34" t="s">
        <v>57</v>
      </c>
      <c r="G12" s="31">
        <v>2177.5</v>
      </c>
      <c r="H12" s="25">
        <v>-746.1</v>
      </c>
      <c r="I12" s="31">
        <v>7957.6</v>
      </c>
      <c r="J12" s="31">
        <v>1640.9</v>
      </c>
      <c r="K12" s="25">
        <v>3.65</v>
      </c>
      <c r="L12" s="32" t="s">
        <v>51</v>
      </c>
    </row>
    <row r="13" spans="2:14" x14ac:dyDescent="0.4">
      <c r="B13" s="28">
        <v>8</v>
      </c>
      <c r="C13" s="28" t="s">
        <v>49</v>
      </c>
      <c r="D13" s="29" t="s">
        <v>457</v>
      </c>
      <c r="E13" s="29" t="s">
        <v>458</v>
      </c>
      <c r="F13" s="34" t="s">
        <v>50</v>
      </c>
      <c r="G13" s="31">
        <v>426.1</v>
      </c>
      <c r="H13" s="25">
        <v>150.4</v>
      </c>
      <c r="I13" s="31">
        <v>7870.7</v>
      </c>
      <c r="J13" s="31">
        <v>1547.7</v>
      </c>
      <c r="K13" s="25">
        <v>18.47</v>
      </c>
      <c r="L13" s="32" t="s">
        <v>100</v>
      </c>
    </row>
    <row r="14" spans="2:14" x14ac:dyDescent="0.4">
      <c r="B14" s="28">
        <v>9</v>
      </c>
      <c r="C14" s="28" t="s">
        <v>49</v>
      </c>
      <c r="D14" s="29" t="s">
        <v>365</v>
      </c>
      <c r="E14" s="29" t="s">
        <v>366</v>
      </c>
      <c r="F14" s="34" t="s">
        <v>57</v>
      </c>
      <c r="G14" s="31">
        <v>2693.5</v>
      </c>
      <c r="H14" s="25">
        <v>2636.4</v>
      </c>
      <c r="I14" s="31">
        <v>1695.9</v>
      </c>
      <c r="J14" s="31">
        <v>1516.5</v>
      </c>
      <c r="K14" s="25">
        <v>0.63</v>
      </c>
      <c r="L14" s="32" t="s">
        <v>51</v>
      </c>
    </row>
    <row r="15" spans="2:14" x14ac:dyDescent="0.4">
      <c r="B15" s="28">
        <v>10</v>
      </c>
      <c r="C15" s="28" t="s">
        <v>49</v>
      </c>
      <c r="D15" s="29" t="s">
        <v>459</v>
      </c>
      <c r="E15" s="29" t="s">
        <v>460</v>
      </c>
      <c r="F15" s="34" t="s">
        <v>57</v>
      </c>
      <c r="G15" s="31">
        <v>1721.2</v>
      </c>
      <c r="H15" s="25">
        <v>25</v>
      </c>
      <c r="I15" s="31">
        <v>8230</v>
      </c>
      <c r="J15" s="31">
        <v>1105.0999999999999</v>
      </c>
      <c r="K15" s="25">
        <v>4.78</v>
      </c>
      <c r="L15" s="32" t="s">
        <v>61</v>
      </c>
    </row>
    <row r="16" spans="2:14" x14ac:dyDescent="0.4">
      <c r="B16" s="28">
        <v>11</v>
      </c>
      <c r="C16" s="28" t="s">
        <v>49</v>
      </c>
      <c r="D16" s="29" t="s">
        <v>90</v>
      </c>
      <c r="E16" s="29" t="s">
        <v>91</v>
      </c>
      <c r="F16" s="34" t="s">
        <v>57</v>
      </c>
      <c r="G16" s="31">
        <v>12531.8</v>
      </c>
      <c r="H16" s="25">
        <v>-1205.5</v>
      </c>
      <c r="I16" s="31">
        <v>33791.9</v>
      </c>
      <c r="J16" s="31">
        <v>1077</v>
      </c>
      <c r="K16" s="25">
        <v>2.7</v>
      </c>
      <c r="L16" s="32" t="s">
        <v>53</v>
      </c>
    </row>
    <row r="17" spans="2:14" x14ac:dyDescent="0.4">
      <c r="B17" s="28">
        <v>12</v>
      </c>
      <c r="C17" s="28" t="s">
        <v>49</v>
      </c>
      <c r="D17" s="29" t="s">
        <v>461</v>
      </c>
      <c r="E17" s="29" t="s">
        <v>462</v>
      </c>
      <c r="F17" s="34" t="s">
        <v>50</v>
      </c>
      <c r="G17" s="31">
        <v>0</v>
      </c>
      <c r="H17" s="25">
        <v>0</v>
      </c>
      <c r="I17" s="31">
        <v>2804.3</v>
      </c>
      <c r="J17" s="31">
        <v>1025.0999999999999</v>
      </c>
      <c r="K17" s="25"/>
      <c r="L17" s="32" t="s">
        <v>58</v>
      </c>
    </row>
    <row r="18" spans="2:14" x14ac:dyDescent="0.4">
      <c r="B18" s="28">
        <v>13</v>
      </c>
      <c r="C18" s="28" t="s">
        <v>49</v>
      </c>
      <c r="D18" s="29" t="s">
        <v>463</v>
      </c>
      <c r="E18" s="29" t="s">
        <v>464</v>
      </c>
      <c r="F18" s="34" t="s">
        <v>57</v>
      </c>
      <c r="G18" s="31">
        <v>1213.7</v>
      </c>
      <c r="H18" s="25">
        <v>-201.1</v>
      </c>
      <c r="I18" s="31">
        <v>3282.8</v>
      </c>
      <c r="J18" s="31">
        <v>912.7</v>
      </c>
      <c r="K18" s="25">
        <v>2.7</v>
      </c>
      <c r="L18" s="32" t="s">
        <v>60</v>
      </c>
    </row>
    <row r="19" spans="2:14" x14ac:dyDescent="0.4">
      <c r="B19" s="28">
        <v>14</v>
      </c>
      <c r="C19" s="28" t="s">
        <v>49</v>
      </c>
      <c r="D19" s="29" t="s">
        <v>259</v>
      </c>
      <c r="E19" s="29" t="s">
        <v>260</v>
      </c>
      <c r="F19" s="34" t="s">
        <v>57</v>
      </c>
      <c r="G19" s="31">
        <v>1116</v>
      </c>
      <c r="H19" s="25">
        <v>-189.4</v>
      </c>
      <c r="I19" s="31">
        <v>5951.6</v>
      </c>
      <c r="J19" s="31">
        <v>888.7</v>
      </c>
      <c r="K19" s="25">
        <v>5.33</v>
      </c>
      <c r="L19" s="32" t="s">
        <v>147</v>
      </c>
    </row>
    <row r="20" spans="2:14" x14ac:dyDescent="0.4">
      <c r="B20" s="28">
        <v>15</v>
      </c>
      <c r="C20" s="28" t="s">
        <v>49</v>
      </c>
      <c r="D20" s="29" t="s">
        <v>465</v>
      </c>
      <c r="E20" s="29" t="s">
        <v>466</v>
      </c>
      <c r="F20" s="34" t="s">
        <v>57</v>
      </c>
      <c r="G20" s="31">
        <v>522.70000000000005</v>
      </c>
      <c r="H20" s="25">
        <v>-173.6</v>
      </c>
      <c r="I20" s="31">
        <v>15189</v>
      </c>
      <c r="J20" s="31">
        <v>878.7</v>
      </c>
      <c r="K20" s="25">
        <v>29.06</v>
      </c>
      <c r="L20" s="32" t="s">
        <v>58</v>
      </c>
    </row>
    <row r="21" spans="2:14" x14ac:dyDescent="0.4">
      <c r="B21" s="28">
        <v>16</v>
      </c>
      <c r="C21" s="28" t="s">
        <v>49</v>
      </c>
      <c r="D21" s="29" t="s">
        <v>467</v>
      </c>
      <c r="E21" s="29" t="s">
        <v>468</v>
      </c>
      <c r="F21" s="34" t="s">
        <v>57</v>
      </c>
      <c r="G21" s="31">
        <v>310.3</v>
      </c>
      <c r="H21" s="25">
        <v>-209.6</v>
      </c>
      <c r="I21" s="31">
        <v>14895.5</v>
      </c>
      <c r="J21" s="31">
        <v>851.2</v>
      </c>
      <c r="K21" s="25">
        <v>48</v>
      </c>
      <c r="L21" s="32" t="s">
        <v>58</v>
      </c>
    </row>
    <row r="22" spans="2:14" x14ac:dyDescent="0.4">
      <c r="B22" s="28">
        <v>17</v>
      </c>
      <c r="C22" s="28" t="s">
        <v>49</v>
      </c>
      <c r="D22" s="29" t="s">
        <v>469</v>
      </c>
      <c r="E22" s="29" t="s">
        <v>470</v>
      </c>
      <c r="F22" s="34" t="s">
        <v>57</v>
      </c>
      <c r="G22" s="31">
        <v>1450.7</v>
      </c>
      <c r="H22" s="25">
        <v>-192.4</v>
      </c>
      <c r="I22" s="31">
        <v>7169.9</v>
      </c>
      <c r="J22" s="31">
        <v>828.3</v>
      </c>
      <c r="K22" s="25">
        <v>4.9400000000000004</v>
      </c>
      <c r="L22" s="32" t="s">
        <v>107</v>
      </c>
    </row>
    <row r="23" spans="2:14" x14ac:dyDescent="0.4">
      <c r="B23" s="28">
        <v>18</v>
      </c>
      <c r="C23" s="28" t="s">
        <v>49</v>
      </c>
      <c r="D23" s="29" t="s">
        <v>447</v>
      </c>
      <c r="E23" s="29" t="s">
        <v>448</v>
      </c>
      <c r="F23" s="34" t="s">
        <v>50</v>
      </c>
      <c r="G23" s="31">
        <v>5</v>
      </c>
      <c r="H23" s="25">
        <v>5</v>
      </c>
      <c r="I23" s="31">
        <v>3632.8</v>
      </c>
      <c r="J23" s="31">
        <v>807.7</v>
      </c>
      <c r="K23" s="25">
        <v>726.56</v>
      </c>
      <c r="L23" s="32" t="s">
        <v>51</v>
      </c>
    </row>
    <row r="24" spans="2:14" x14ac:dyDescent="0.4">
      <c r="B24" s="28">
        <v>19</v>
      </c>
      <c r="C24" s="28" t="s">
        <v>49</v>
      </c>
      <c r="D24" s="29" t="s">
        <v>405</v>
      </c>
      <c r="E24" s="29" t="s">
        <v>406</v>
      </c>
      <c r="F24" s="34" t="s">
        <v>57</v>
      </c>
      <c r="G24" s="31">
        <v>984.3</v>
      </c>
      <c r="H24" s="25">
        <v>-101.8</v>
      </c>
      <c r="I24" s="31">
        <v>10839.3</v>
      </c>
      <c r="J24" s="31">
        <v>774.5</v>
      </c>
      <c r="K24" s="25">
        <v>11.01</v>
      </c>
      <c r="L24" s="32" t="s">
        <v>80</v>
      </c>
    </row>
    <row r="25" spans="2:14" x14ac:dyDescent="0.4">
      <c r="B25" s="28">
        <v>20</v>
      </c>
      <c r="C25" s="28" t="s">
        <v>49</v>
      </c>
      <c r="D25" s="29" t="s">
        <v>207</v>
      </c>
      <c r="E25" s="29" t="s">
        <v>208</v>
      </c>
      <c r="F25" s="34" t="s">
        <v>50</v>
      </c>
      <c r="G25" s="31">
        <v>123.9</v>
      </c>
      <c r="H25" s="25">
        <v>122.5</v>
      </c>
      <c r="I25" s="31">
        <v>5625</v>
      </c>
      <c r="J25" s="31">
        <v>725.6</v>
      </c>
      <c r="K25" s="25">
        <v>45.4</v>
      </c>
      <c r="L25" s="32" t="s">
        <v>107</v>
      </c>
      <c r="N25" t="s">
        <v>507</v>
      </c>
    </row>
    <row r="26" spans="2:14" x14ac:dyDescent="0.4">
      <c r="B26" t="s">
        <v>35</v>
      </c>
      <c r="C26" t="s">
        <v>35</v>
      </c>
      <c r="D26" s="1" t="s">
        <v>35</v>
      </c>
      <c r="E26" t="s">
        <v>35</v>
      </c>
      <c r="F26" t="s">
        <v>35</v>
      </c>
      <c r="G26" t="s">
        <v>35</v>
      </c>
      <c r="H26" t="s">
        <v>35</v>
      </c>
      <c r="I26" t="s">
        <v>35</v>
      </c>
      <c r="J26" t="s">
        <v>35</v>
      </c>
      <c r="K26" t="s">
        <v>35</v>
      </c>
      <c r="L26" t="s">
        <v>35</v>
      </c>
    </row>
  </sheetData>
  <mergeCells count="2">
    <mergeCell ref="B2:D3"/>
    <mergeCell ref="E2:H3"/>
  </mergeCells>
  <phoneticPr fontId="1"/>
  <printOptions horizontalCentered="1"/>
  <pageMargins left="0.23622047244094491" right="0.23622047244094491" top="0.74803149606299213" bottom="0.74803149606299213" header="0.31496062992125984" footer="0.31496062992125984"/>
  <pageSetup paperSize="9" scale="46" fitToHeight="0" orientation="landscape" r:id="rId1"/>
  <headerFooter>
    <oddHeader>&amp;L&amp;F - &amp;A&amp;R&amp;D</oddHeader>
    <oddFooter>&amp;CCopyright(C) SBI Neotrade Securities Co., Ltd. All Rights Reserved.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C98FF-0EE7-45E9-91B4-D6661A8ACAC7}">
  <sheetPr>
    <pageSetUpPr fitToPage="1"/>
  </sheetPr>
  <dimension ref="B2:N26"/>
  <sheetViews>
    <sheetView showGridLines="0" view="pageBreakPreview" zoomScale="75" zoomScaleNormal="100" zoomScaleSheetLayoutView="75" workbookViewId="0">
      <selection activeCell="E4" sqref="E4"/>
    </sheetView>
  </sheetViews>
  <sheetFormatPr defaultRowHeight="18.75" x14ac:dyDescent="0.4"/>
  <cols>
    <col min="1" max="1" width="3.125" customWidth="1"/>
    <col min="2" max="3" width="15.625" customWidth="1"/>
    <col min="4" max="4" width="16" style="1" customWidth="1"/>
    <col min="5" max="11" width="16.625" customWidth="1"/>
    <col min="12" max="12" width="19.25" customWidth="1"/>
  </cols>
  <sheetData>
    <row r="2" spans="2:14" ht="18.75" customHeight="1" x14ac:dyDescent="0.4">
      <c r="B2" s="52" t="s">
        <v>602</v>
      </c>
      <c r="C2" s="53"/>
      <c r="D2" s="53"/>
      <c r="E2" s="56" t="s">
        <v>603</v>
      </c>
      <c r="F2" s="57"/>
      <c r="G2" s="57"/>
      <c r="H2" s="58"/>
    </row>
    <row r="3" spans="2:14" ht="18" customHeight="1" x14ac:dyDescent="0.4">
      <c r="B3" s="54"/>
      <c r="C3" s="55"/>
      <c r="D3" s="55"/>
      <c r="E3" s="59"/>
      <c r="F3" s="60"/>
      <c r="G3" s="60"/>
      <c r="H3" s="61"/>
    </row>
    <row r="4" spans="2:14" x14ac:dyDescent="0.4">
      <c r="B4" t="str">
        <f>_xll.SNT.StockRanking(TRUE,10202,20,"ランキング順位@市場@銘柄コード@銘柄名称@上場部@信用売残@前週比信用売残@信用買残@前週比信用買残@信用倍率@業種")</f>
        <v>=SNT.StockRanking(TRUE,10202,20,"ランキング順位@市場@銘柄コード@銘柄名称@上場部@信用売残@前週比信用売残@信用買残@前週比信用買残@信用倍率@業種") =&gt; 接続待ち</v>
      </c>
      <c r="N4" s="44" t="s">
        <v>320</v>
      </c>
    </row>
    <row r="5" spans="2:14" s="1" customFormat="1" x14ac:dyDescent="0.4">
      <c r="B5" s="13" t="s">
        <v>37</v>
      </c>
      <c r="C5" s="14" t="s">
        <v>38</v>
      </c>
      <c r="D5" s="15" t="s">
        <v>39</v>
      </c>
      <c r="E5" s="15" t="s">
        <v>40</v>
      </c>
      <c r="F5" s="15" t="s">
        <v>41</v>
      </c>
      <c r="G5" s="15" t="s">
        <v>227</v>
      </c>
      <c r="H5" s="15" t="s">
        <v>228</v>
      </c>
      <c r="I5" s="15" t="s">
        <v>229</v>
      </c>
      <c r="J5" s="15" t="s">
        <v>230</v>
      </c>
      <c r="K5" s="15" t="s">
        <v>231</v>
      </c>
      <c r="L5" s="15" t="s">
        <v>48</v>
      </c>
      <c r="N5" s="44" t="s">
        <v>321</v>
      </c>
    </row>
    <row r="6" spans="2:14" s="1" customFormat="1" x14ac:dyDescent="0.4">
      <c r="B6" s="18">
        <v>1</v>
      </c>
      <c r="C6" s="18" t="s">
        <v>49</v>
      </c>
      <c r="D6" s="18" t="s">
        <v>87</v>
      </c>
      <c r="E6" s="18" t="s">
        <v>88</v>
      </c>
      <c r="F6" s="18" t="s">
        <v>57</v>
      </c>
      <c r="G6" s="37">
        <v>1338.8</v>
      </c>
      <c r="H6" s="37">
        <v>314.8</v>
      </c>
      <c r="I6" s="18">
        <v>42273.599999999999</v>
      </c>
      <c r="J6" s="18">
        <v>-3094.3</v>
      </c>
      <c r="K6" s="18">
        <v>31.58</v>
      </c>
      <c r="L6" s="18" t="s">
        <v>89</v>
      </c>
      <c r="N6" s="44" t="s">
        <v>322</v>
      </c>
    </row>
    <row r="7" spans="2:14" x14ac:dyDescent="0.4">
      <c r="B7" s="28">
        <v>2</v>
      </c>
      <c r="C7" s="20" t="s">
        <v>49</v>
      </c>
      <c r="D7" s="21" t="s">
        <v>71</v>
      </c>
      <c r="E7" s="21" t="s">
        <v>72</v>
      </c>
      <c r="F7" s="33" t="s">
        <v>57</v>
      </c>
      <c r="G7" s="31">
        <v>9028.7000000000007</v>
      </c>
      <c r="H7" s="25">
        <v>343.7</v>
      </c>
      <c r="I7" s="31">
        <v>42784.6</v>
      </c>
      <c r="J7" s="25">
        <v>-2914.9</v>
      </c>
      <c r="K7" s="25">
        <v>4.74</v>
      </c>
      <c r="L7" s="32" t="s">
        <v>73</v>
      </c>
    </row>
    <row r="8" spans="2:14" x14ac:dyDescent="0.4">
      <c r="B8" s="28">
        <v>3</v>
      </c>
      <c r="C8" s="28" t="s">
        <v>49</v>
      </c>
      <c r="D8" s="29" t="s">
        <v>95</v>
      </c>
      <c r="E8" s="29" t="s">
        <v>96</v>
      </c>
      <c r="F8" s="34" t="s">
        <v>57</v>
      </c>
      <c r="G8" s="31">
        <v>6739</v>
      </c>
      <c r="H8" s="25">
        <v>-1060.8</v>
      </c>
      <c r="I8" s="31">
        <v>22528.3</v>
      </c>
      <c r="J8" s="25">
        <v>-2628</v>
      </c>
      <c r="K8" s="25">
        <v>3.34</v>
      </c>
      <c r="L8" s="32" t="s">
        <v>51</v>
      </c>
    </row>
    <row r="9" spans="2:14" x14ac:dyDescent="0.4">
      <c r="B9" s="28">
        <v>4</v>
      </c>
      <c r="C9" s="28" t="s">
        <v>49</v>
      </c>
      <c r="D9" s="29" t="s">
        <v>209</v>
      </c>
      <c r="E9" s="29" t="s">
        <v>210</v>
      </c>
      <c r="F9" s="34" t="s">
        <v>57</v>
      </c>
      <c r="G9" s="31">
        <v>428.9</v>
      </c>
      <c r="H9" s="25">
        <v>33.799999999999997</v>
      </c>
      <c r="I9" s="31">
        <v>4988.6000000000004</v>
      </c>
      <c r="J9" s="25">
        <v>-1606.5</v>
      </c>
      <c r="K9" s="25">
        <v>11.63</v>
      </c>
      <c r="L9" s="32" t="s">
        <v>211</v>
      </c>
    </row>
    <row r="10" spans="2:14" x14ac:dyDescent="0.4">
      <c r="B10" s="28">
        <v>5</v>
      </c>
      <c r="C10" s="28" t="s">
        <v>49</v>
      </c>
      <c r="D10" s="29" t="s">
        <v>261</v>
      </c>
      <c r="E10" s="29" t="s">
        <v>262</v>
      </c>
      <c r="F10" s="34" t="s">
        <v>57</v>
      </c>
      <c r="G10" s="31">
        <v>1593</v>
      </c>
      <c r="H10" s="25">
        <v>946.3</v>
      </c>
      <c r="I10" s="31">
        <v>12042.1</v>
      </c>
      <c r="J10" s="25">
        <v>-1316</v>
      </c>
      <c r="K10" s="25">
        <v>7.56</v>
      </c>
      <c r="L10" s="32" t="s">
        <v>89</v>
      </c>
    </row>
    <row r="11" spans="2:14" x14ac:dyDescent="0.4">
      <c r="B11" s="28">
        <v>6</v>
      </c>
      <c r="C11" s="28" t="s">
        <v>49</v>
      </c>
      <c r="D11" s="29" t="s">
        <v>97</v>
      </c>
      <c r="E11" s="29" t="s">
        <v>98</v>
      </c>
      <c r="F11" s="34" t="s">
        <v>21</v>
      </c>
      <c r="G11" s="31">
        <v>1242.0899999999999</v>
      </c>
      <c r="H11" s="25">
        <v>-1005.07</v>
      </c>
      <c r="I11" s="31">
        <v>18358.97</v>
      </c>
      <c r="J11" s="25">
        <v>-1203.5</v>
      </c>
      <c r="K11" s="25">
        <v>14.78</v>
      </c>
      <c r="L11" s="32" t="s">
        <v>85</v>
      </c>
    </row>
    <row r="12" spans="2:14" x14ac:dyDescent="0.4">
      <c r="B12" s="28">
        <v>7</v>
      </c>
      <c r="C12" s="28" t="s">
        <v>49</v>
      </c>
      <c r="D12" s="29" t="s">
        <v>81</v>
      </c>
      <c r="E12" s="29" t="s">
        <v>82</v>
      </c>
      <c r="F12" s="34" t="s">
        <v>50</v>
      </c>
      <c r="G12" s="31">
        <v>0</v>
      </c>
      <c r="H12" s="25">
        <v>0</v>
      </c>
      <c r="I12" s="31">
        <v>14584.7</v>
      </c>
      <c r="J12" s="25">
        <v>-1102.8</v>
      </c>
      <c r="K12" s="25"/>
      <c r="L12" s="32" t="s">
        <v>59</v>
      </c>
    </row>
    <row r="13" spans="2:14" x14ac:dyDescent="0.4">
      <c r="B13" s="28">
        <v>8</v>
      </c>
      <c r="C13" s="28" t="s">
        <v>49</v>
      </c>
      <c r="D13" s="29" t="s">
        <v>101</v>
      </c>
      <c r="E13" s="29" t="s">
        <v>102</v>
      </c>
      <c r="F13" s="34" t="s">
        <v>57</v>
      </c>
      <c r="G13" s="31">
        <v>1040.3</v>
      </c>
      <c r="H13" s="25">
        <v>2.9</v>
      </c>
      <c r="I13" s="31">
        <v>9011.9</v>
      </c>
      <c r="J13" s="25">
        <v>-1099</v>
      </c>
      <c r="K13" s="25">
        <v>8.66</v>
      </c>
      <c r="L13" s="32" t="s">
        <v>92</v>
      </c>
    </row>
    <row r="14" spans="2:14" x14ac:dyDescent="0.4">
      <c r="B14" s="28">
        <v>9</v>
      </c>
      <c r="C14" s="28" t="s">
        <v>49</v>
      </c>
      <c r="D14" s="29" t="s">
        <v>409</v>
      </c>
      <c r="E14" s="29" t="s">
        <v>410</v>
      </c>
      <c r="F14" s="34" t="s">
        <v>57</v>
      </c>
      <c r="G14" s="31">
        <v>2818</v>
      </c>
      <c r="H14" s="25">
        <v>331.4</v>
      </c>
      <c r="I14" s="31">
        <v>4381.2</v>
      </c>
      <c r="J14" s="25">
        <v>-926.1</v>
      </c>
      <c r="K14" s="25">
        <v>1.55</v>
      </c>
      <c r="L14" s="32" t="s">
        <v>80</v>
      </c>
    </row>
    <row r="15" spans="2:14" x14ac:dyDescent="0.4">
      <c r="B15" s="28">
        <v>10</v>
      </c>
      <c r="C15" s="28" t="s">
        <v>49</v>
      </c>
      <c r="D15" s="29" t="s">
        <v>197</v>
      </c>
      <c r="E15" s="29" t="s">
        <v>198</v>
      </c>
      <c r="F15" s="34" t="s">
        <v>57</v>
      </c>
      <c r="G15" s="31">
        <v>3015.9</v>
      </c>
      <c r="H15" s="25">
        <v>398.3</v>
      </c>
      <c r="I15" s="31">
        <v>8693.9</v>
      </c>
      <c r="J15" s="25">
        <v>-919.5</v>
      </c>
      <c r="K15" s="25">
        <v>2.88</v>
      </c>
      <c r="L15" s="32" t="s">
        <v>58</v>
      </c>
    </row>
    <row r="16" spans="2:14" x14ac:dyDescent="0.4">
      <c r="B16" s="28">
        <v>11</v>
      </c>
      <c r="C16" s="28" t="s">
        <v>49</v>
      </c>
      <c r="D16" s="29" t="s">
        <v>411</v>
      </c>
      <c r="E16" s="29" t="s">
        <v>412</v>
      </c>
      <c r="F16" s="34" t="s">
        <v>57</v>
      </c>
      <c r="G16" s="31">
        <v>635.4</v>
      </c>
      <c r="H16" s="25">
        <v>16</v>
      </c>
      <c r="I16" s="31">
        <v>3659.8</v>
      </c>
      <c r="J16" s="25">
        <v>-868.4</v>
      </c>
      <c r="K16" s="25">
        <v>5.76</v>
      </c>
      <c r="L16" s="32" t="s">
        <v>92</v>
      </c>
    </row>
    <row r="17" spans="2:14" x14ac:dyDescent="0.4">
      <c r="B17" s="28">
        <v>12</v>
      </c>
      <c r="C17" s="28" t="s">
        <v>49</v>
      </c>
      <c r="D17" s="29" t="s">
        <v>413</v>
      </c>
      <c r="E17" s="29" t="s">
        <v>414</v>
      </c>
      <c r="F17" s="34" t="s">
        <v>57</v>
      </c>
      <c r="G17" s="31">
        <v>219.5</v>
      </c>
      <c r="H17" s="25">
        <v>19.399999999999999</v>
      </c>
      <c r="I17" s="31">
        <v>3740.8</v>
      </c>
      <c r="J17" s="25">
        <v>-842.8</v>
      </c>
      <c r="K17" s="25">
        <v>17.04</v>
      </c>
      <c r="L17" s="32" t="s">
        <v>80</v>
      </c>
    </row>
    <row r="18" spans="2:14" x14ac:dyDescent="0.4">
      <c r="B18" s="28">
        <v>13</v>
      </c>
      <c r="C18" s="28" t="s">
        <v>49</v>
      </c>
      <c r="D18" s="29" t="s">
        <v>263</v>
      </c>
      <c r="E18" s="29" t="s">
        <v>264</v>
      </c>
      <c r="F18" s="34" t="s">
        <v>57</v>
      </c>
      <c r="G18" s="31">
        <v>3381.8</v>
      </c>
      <c r="H18" s="25">
        <v>-112.2</v>
      </c>
      <c r="I18" s="31">
        <v>28770</v>
      </c>
      <c r="J18" s="25">
        <v>-770.7</v>
      </c>
      <c r="K18" s="25">
        <v>8.51</v>
      </c>
      <c r="L18" s="32" t="s">
        <v>89</v>
      </c>
    </row>
    <row r="19" spans="2:14" x14ac:dyDescent="0.4">
      <c r="B19" s="28">
        <v>14</v>
      </c>
      <c r="C19" s="28" t="s">
        <v>49</v>
      </c>
      <c r="D19" s="29" t="s">
        <v>205</v>
      </c>
      <c r="E19" s="29" t="s">
        <v>206</v>
      </c>
      <c r="F19" s="34" t="s">
        <v>57</v>
      </c>
      <c r="G19" s="31">
        <v>831.6</v>
      </c>
      <c r="H19" s="25">
        <v>149.4</v>
      </c>
      <c r="I19" s="31">
        <v>7519.7</v>
      </c>
      <c r="J19" s="25">
        <v>-725.5</v>
      </c>
      <c r="K19" s="25">
        <v>9.0399999999999991</v>
      </c>
      <c r="L19" s="32" t="s">
        <v>89</v>
      </c>
    </row>
    <row r="20" spans="2:14" x14ac:dyDescent="0.4">
      <c r="B20" s="28">
        <v>15</v>
      </c>
      <c r="C20" s="28" t="s">
        <v>49</v>
      </c>
      <c r="D20" s="29" t="s">
        <v>130</v>
      </c>
      <c r="E20" s="29" t="s">
        <v>131</v>
      </c>
      <c r="F20" s="34" t="s">
        <v>57</v>
      </c>
      <c r="G20" s="31">
        <v>154.1</v>
      </c>
      <c r="H20" s="25">
        <v>4.2</v>
      </c>
      <c r="I20" s="31">
        <v>3744.6</v>
      </c>
      <c r="J20" s="25">
        <v>-685.6</v>
      </c>
      <c r="K20" s="25">
        <v>24.3</v>
      </c>
      <c r="L20" s="32" t="s">
        <v>73</v>
      </c>
    </row>
    <row r="21" spans="2:14" x14ac:dyDescent="0.4">
      <c r="B21" s="28">
        <v>16</v>
      </c>
      <c r="C21" s="28" t="s">
        <v>49</v>
      </c>
      <c r="D21" s="29" t="s">
        <v>212</v>
      </c>
      <c r="E21" s="29" t="s">
        <v>213</v>
      </c>
      <c r="F21" s="34" t="s">
        <v>57</v>
      </c>
      <c r="G21" s="31">
        <v>3411.3</v>
      </c>
      <c r="H21" s="25">
        <v>42.9</v>
      </c>
      <c r="I21" s="31">
        <v>4782.3</v>
      </c>
      <c r="J21" s="25">
        <v>-602.5</v>
      </c>
      <c r="K21" s="25">
        <v>1.4</v>
      </c>
      <c r="L21" s="32" t="s">
        <v>80</v>
      </c>
    </row>
    <row r="22" spans="2:14" x14ac:dyDescent="0.4">
      <c r="B22" s="28">
        <v>17</v>
      </c>
      <c r="C22" s="28" t="s">
        <v>49</v>
      </c>
      <c r="D22" s="29" t="s">
        <v>415</v>
      </c>
      <c r="E22" s="29" t="s">
        <v>416</v>
      </c>
      <c r="F22" s="34" t="s">
        <v>52</v>
      </c>
      <c r="G22" s="31">
        <v>0.1</v>
      </c>
      <c r="H22" s="25">
        <v>0.1</v>
      </c>
      <c r="I22" s="31">
        <v>5768.4</v>
      </c>
      <c r="J22" s="25">
        <v>-587.1</v>
      </c>
      <c r="K22" s="25">
        <v>57684</v>
      </c>
      <c r="L22" s="32" t="s">
        <v>56</v>
      </c>
    </row>
    <row r="23" spans="2:14" x14ac:dyDescent="0.4">
      <c r="B23" s="28">
        <v>18</v>
      </c>
      <c r="C23" s="28" t="s">
        <v>49</v>
      </c>
      <c r="D23" s="29" t="s">
        <v>188</v>
      </c>
      <c r="E23" s="29" t="s">
        <v>189</v>
      </c>
      <c r="F23" s="34" t="s">
        <v>57</v>
      </c>
      <c r="G23" s="31">
        <v>5722</v>
      </c>
      <c r="H23" s="25">
        <v>50.6</v>
      </c>
      <c r="I23" s="31">
        <v>2991.3</v>
      </c>
      <c r="J23" s="25">
        <v>-584.79999999999995</v>
      </c>
      <c r="K23" s="25">
        <v>0.52</v>
      </c>
      <c r="L23" s="32" t="s">
        <v>190</v>
      </c>
    </row>
    <row r="24" spans="2:14" x14ac:dyDescent="0.4">
      <c r="B24" s="28">
        <v>19</v>
      </c>
      <c r="C24" s="28" t="s">
        <v>49</v>
      </c>
      <c r="D24" s="29" t="s">
        <v>254</v>
      </c>
      <c r="E24" s="29" t="s">
        <v>255</v>
      </c>
      <c r="F24" s="34" t="s">
        <v>50</v>
      </c>
      <c r="G24" s="31">
        <v>2291.1</v>
      </c>
      <c r="H24" s="25">
        <v>351.9</v>
      </c>
      <c r="I24" s="31">
        <v>9811.7000000000007</v>
      </c>
      <c r="J24" s="25">
        <v>-572.6</v>
      </c>
      <c r="K24" s="25">
        <v>4.28</v>
      </c>
      <c r="L24" s="32" t="s">
        <v>56</v>
      </c>
    </row>
    <row r="25" spans="2:14" x14ac:dyDescent="0.4">
      <c r="B25" s="28">
        <v>20</v>
      </c>
      <c r="C25" s="28" t="s">
        <v>49</v>
      </c>
      <c r="D25" s="29" t="s">
        <v>123</v>
      </c>
      <c r="E25" s="29" t="s">
        <v>124</v>
      </c>
      <c r="F25" s="34" t="s">
        <v>57</v>
      </c>
      <c r="G25" s="31">
        <v>214.2</v>
      </c>
      <c r="H25" s="25">
        <v>63.4</v>
      </c>
      <c r="I25" s="31">
        <v>7737.7</v>
      </c>
      <c r="J25" s="25">
        <v>-565.9</v>
      </c>
      <c r="K25" s="25">
        <v>36.119999999999997</v>
      </c>
      <c r="L25" s="32" t="s">
        <v>73</v>
      </c>
      <c r="N25" t="s">
        <v>507</v>
      </c>
    </row>
    <row r="26" spans="2:14" x14ac:dyDescent="0.4">
      <c r="B26" t="s">
        <v>35</v>
      </c>
      <c r="C26" t="s">
        <v>35</v>
      </c>
      <c r="D26" s="1" t="s">
        <v>35</v>
      </c>
      <c r="E26" t="s">
        <v>35</v>
      </c>
      <c r="F26" t="s">
        <v>35</v>
      </c>
      <c r="G26" t="s">
        <v>35</v>
      </c>
      <c r="H26" t="s">
        <v>35</v>
      </c>
      <c r="I26" t="s">
        <v>35</v>
      </c>
      <c r="J26" t="s">
        <v>35</v>
      </c>
      <c r="K26" t="s">
        <v>35</v>
      </c>
      <c r="L26" t="s">
        <v>35</v>
      </c>
    </row>
  </sheetData>
  <mergeCells count="2">
    <mergeCell ref="B2:D3"/>
    <mergeCell ref="E2:H3"/>
  </mergeCells>
  <phoneticPr fontId="1"/>
  <printOptions horizontalCentered="1"/>
  <pageMargins left="0.23622047244094491" right="0.23622047244094491" top="0.74803149606299213" bottom="0.74803149606299213" header="0.31496062992125984" footer="0.31496062992125984"/>
  <pageSetup paperSize="9" scale="47" fitToHeight="0" orientation="landscape" r:id="rId1"/>
  <headerFooter>
    <oddHeader>&amp;L&amp;F - &amp;A&amp;R&amp;D</oddHeader>
    <oddFooter>&amp;CCopyright(C) SBI Neotrade Securities Co., Ltd. All Rights Reserved.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D8373-35E3-4641-92B6-2B062D00520D}">
  <sheetPr>
    <pageSetUpPr fitToPage="1"/>
  </sheetPr>
  <dimension ref="B2:N26"/>
  <sheetViews>
    <sheetView showGridLines="0" view="pageBreakPreview" zoomScale="75" zoomScaleNormal="100" zoomScaleSheetLayoutView="75" workbookViewId="0">
      <selection activeCell="E2" sqref="E2:H3"/>
    </sheetView>
  </sheetViews>
  <sheetFormatPr defaultRowHeight="18.75" x14ac:dyDescent="0.4"/>
  <cols>
    <col min="1" max="1" width="3.125" customWidth="1"/>
    <col min="2" max="2" width="14.625" customWidth="1"/>
    <col min="3" max="3" width="15.625" customWidth="1"/>
    <col min="4" max="4" width="16" style="1" customWidth="1"/>
    <col min="5" max="12" width="16.625" customWidth="1"/>
  </cols>
  <sheetData>
    <row r="2" spans="2:14" ht="18.75" customHeight="1" x14ac:dyDescent="0.4">
      <c r="B2" s="52" t="s">
        <v>604</v>
      </c>
      <c r="C2" s="53"/>
      <c r="D2" s="53"/>
      <c r="E2" s="56" t="s">
        <v>605</v>
      </c>
      <c r="F2" s="57"/>
      <c r="G2" s="57"/>
      <c r="H2" s="58"/>
      <c r="I2" s="12"/>
    </row>
    <row r="3" spans="2:14" ht="18" customHeight="1" x14ac:dyDescent="0.4">
      <c r="B3" s="54"/>
      <c r="C3" s="55"/>
      <c r="D3" s="55"/>
      <c r="E3" s="59"/>
      <c r="F3" s="60"/>
      <c r="G3" s="60"/>
      <c r="H3" s="61"/>
      <c r="I3" s="12"/>
    </row>
    <row r="4" spans="2:14" x14ac:dyDescent="0.4">
      <c r="B4" t="str">
        <f>_xll.SNT.StockRanking(TRUE,10302,20,"ランキング順位@市場@銘柄コード@銘柄名称@上場部@信用売残@前週比信用売残@信用買残@前週比信用買残@信用倍率@業種")</f>
        <v>=SNT.StockRanking(TRUE,10302,20,"ランキング順位@市場@銘柄コード@銘柄名称@上場部@信用売残@前週比信用売残@信用買残@前週比信用買残@信用倍率@業種") =&gt; 接続待ち</v>
      </c>
      <c r="N4" s="44" t="s">
        <v>320</v>
      </c>
    </row>
    <row r="5" spans="2:14" s="1" customFormat="1" x14ac:dyDescent="0.4">
      <c r="B5" s="13" t="s">
        <v>37</v>
      </c>
      <c r="C5" s="14" t="s">
        <v>38</v>
      </c>
      <c r="D5" s="15" t="s">
        <v>39</v>
      </c>
      <c r="E5" s="15" t="s">
        <v>40</v>
      </c>
      <c r="F5" s="15" t="s">
        <v>41</v>
      </c>
      <c r="G5" s="15" t="s">
        <v>227</v>
      </c>
      <c r="H5" s="15" t="s">
        <v>228</v>
      </c>
      <c r="I5" s="15" t="s">
        <v>229</v>
      </c>
      <c r="J5" s="15" t="s">
        <v>230</v>
      </c>
      <c r="K5" s="15" t="s">
        <v>231</v>
      </c>
      <c r="L5" s="15" t="s">
        <v>48</v>
      </c>
      <c r="N5" s="44" t="s">
        <v>321</v>
      </c>
    </row>
    <row r="6" spans="2:14" s="1" customFormat="1" x14ac:dyDescent="0.4">
      <c r="B6" s="18">
        <v>1</v>
      </c>
      <c r="C6" s="18" t="s">
        <v>49</v>
      </c>
      <c r="D6" s="18" t="s">
        <v>415</v>
      </c>
      <c r="E6" s="18" t="s">
        <v>416</v>
      </c>
      <c r="F6" s="18" t="s">
        <v>52</v>
      </c>
      <c r="G6" s="37">
        <v>0.1</v>
      </c>
      <c r="H6" s="37">
        <v>0.1</v>
      </c>
      <c r="I6" s="37">
        <v>5768.4</v>
      </c>
      <c r="J6" s="37">
        <v>-587.1</v>
      </c>
      <c r="K6" s="37">
        <v>57684</v>
      </c>
      <c r="L6" s="37" t="s">
        <v>56</v>
      </c>
      <c r="N6" s="44" t="s">
        <v>322</v>
      </c>
    </row>
    <row r="7" spans="2:14" x14ac:dyDescent="0.4">
      <c r="B7" s="28">
        <v>2</v>
      </c>
      <c r="C7" s="20" t="s">
        <v>49</v>
      </c>
      <c r="D7" s="21" t="s">
        <v>267</v>
      </c>
      <c r="E7" s="21" t="s">
        <v>268</v>
      </c>
      <c r="F7" s="33" t="s">
        <v>57</v>
      </c>
      <c r="G7" s="31">
        <v>0.1</v>
      </c>
      <c r="H7" s="25">
        <v>0</v>
      </c>
      <c r="I7" s="31">
        <v>3789.7</v>
      </c>
      <c r="J7" s="25">
        <v>80</v>
      </c>
      <c r="K7" s="25">
        <v>37897</v>
      </c>
      <c r="L7" s="32" t="s">
        <v>86</v>
      </c>
    </row>
    <row r="8" spans="2:14" x14ac:dyDescent="0.4">
      <c r="B8" s="28">
        <v>3</v>
      </c>
      <c r="C8" s="28" t="s">
        <v>49</v>
      </c>
      <c r="D8" s="29" t="s">
        <v>471</v>
      </c>
      <c r="E8" s="29" t="s">
        <v>472</v>
      </c>
      <c r="F8" s="34" t="s">
        <v>52</v>
      </c>
      <c r="G8" s="31">
        <v>0.1</v>
      </c>
      <c r="H8" s="25">
        <v>0.1</v>
      </c>
      <c r="I8" s="31">
        <v>2553.3000000000002</v>
      </c>
      <c r="J8" s="25">
        <v>-316.89999999999998</v>
      </c>
      <c r="K8" s="25">
        <v>25533</v>
      </c>
      <c r="L8" s="32" t="s">
        <v>100</v>
      </c>
    </row>
    <row r="9" spans="2:14" x14ac:dyDescent="0.4">
      <c r="B9" s="28">
        <v>4</v>
      </c>
      <c r="C9" s="28" t="s">
        <v>49</v>
      </c>
      <c r="D9" s="29" t="s">
        <v>54</v>
      </c>
      <c r="E9" s="29" t="s">
        <v>55</v>
      </c>
      <c r="F9" s="34" t="s">
        <v>50</v>
      </c>
      <c r="G9" s="31">
        <v>0.5</v>
      </c>
      <c r="H9" s="25">
        <v>-108.9</v>
      </c>
      <c r="I9" s="31">
        <v>12474.1</v>
      </c>
      <c r="J9" s="25">
        <v>421.4</v>
      </c>
      <c r="K9" s="25">
        <v>24948.2</v>
      </c>
      <c r="L9" s="32" t="s">
        <v>56</v>
      </c>
    </row>
    <row r="10" spans="2:14" x14ac:dyDescent="0.4">
      <c r="B10" s="28">
        <v>5</v>
      </c>
      <c r="C10" s="28" t="s">
        <v>49</v>
      </c>
      <c r="D10" s="29" t="s">
        <v>473</v>
      </c>
      <c r="E10" s="29" t="s">
        <v>474</v>
      </c>
      <c r="F10" s="34" t="s">
        <v>21</v>
      </c>
      <c r="G10" s="31">
        <v>1E-3</v>
      </c>
      <c r="H10" s="25">
        <v>1E-3</v>
      </c>
      <c r="I10" s="31">
        <v>20.100000000000001</v>
      </c>
      <c r="J10" s="25">
        <v>0.17199999999999999</v>
      </c>
      <c r="K10" s="25">
        <v>20100</v>
      </c>
      <c r="L10" s="32" t="s">
        <v>85</v>
      </c>
    </row>
    <row r="11" spans="2:14" x14ac:dyDescent="0.4">
      <c r="B11" s="28">
        <v>6</v>
      </c>
      <c r="C11" s="28" t="s">
        <v>49</v>
      </c>
      <c r="D11" s="29" t="s">
        <v>269</v>
      </c>
      <c r="E11" s="29" t="s">
        <v>270</v>
      </c>
      <c r="F11" s="34" t="s">
        <v>50</v>
      </c>
      <c r="G11" s="31">
        <v>0.1</v>
      </c>
      <c r="H11" s="25">
        <v>0</v>
      </c>
      <c r="I11" s="31">
        <v>1921.1</v>
      </c>
      <c r="J11" s="25">
        <v>-10.9</v>
      </c>
      <c r="K11" s="25">
        <v>19211</v>
      </c>
      <c r="L11" s="32" t="s">
        <v>56</v>
      </c>
    </row>
    <row r="12" spans="2:14" x14ac:dyDescent="0.4">
      <c r="B12" s="28">
        <v>7</v>
      </c>
      <c r="C12" s="28" t="s">
        <v>49</v>
      </c>
      <c r="D12" s="29" t="s">
        <v>475</v>
      </c>
      <c r="E12" s="29" t="s">
        <v>476</v>
      </c>
      <c r="F12" s="34" t="s">
        <v>52</v>
      </c>
      <c r="G12" s="31">
        <v>0.1</v>
      </c>
      <c r="H12" s="25">
        <v>0.1</v>
      </c>
      <c r="I12" s="31">
        <v>1331.4</v>
      </c>
      <c r="J12" s="25">
        <v>132.30000000000001</v>
      </c>
      <c r="K12" s="25">
        <v>13314</v>
      </c>
      <c r="L12" s="32" t="s">
        <v>58</v>
      </c>
    </row>
    <row r="13" spans="2:14" x14ac:dyDescent="0.4">
      <c r="B13" s="28">
        <v>8</v>
      </c>
      <c r="C13" s="28" t="s">
        <v>49</v>
      </c>
      <c r="D13" s="29" t="s">
        <v>477</v>
      </c>
      <c r="E13" s="29" t="s">
        <v>478</v>
      </c>
      <c r="F13" s="34" t="s">
        <v>52</v>
      </c>
      <c r="G13" s="31">
        <v>0.3</v>
      </c>
      <c r="H13" s="25">
        <v>0.3</v>
      </c>
      <c r="I13" s="31">
        <v>3965.8</v>
      </c>
      <c r="J13" s="25">
        <v>47.5</v>
      </c>
      <c r="K13" s="25">
        <v>13219.33</v>
      </c>
      <c r="L13" s="32" t="s">
        <v>67</v>
      </c>
    </row>
    <row r="14" spans="2:14" x14ac:dyDescent="0.4">
      <c r="B14" s="28">
        <v>9</v>
      </c>
      <c r="C14" s="28" t="s">
        <v>49</v>
      </c>
      <c r="D14" s="29" t="s">
        <v>479</v>
      </c>
      <c r="E14" s="29" t="s">
        <v>480</v>
      </c>
      <c r="F14" s="34" t="s">
        <v>52</v>
      </c>
      <c r="G14" s="31">
        <v>0.1</v>
      </c>
      <c r="H14" s="25">
        <v>-0.4</v>
      </c>
      <c r="I14" s="31">
        <v>1237</v>
      </c>
      <c r="J14" s="25">
        <v>44.7</v>
      </c>
      <c r="K14" s="25">
        <v>12370</v>
      </c>
      <c r="L14" s="32" t="s">
        <v>53</v>
      </c>
    </row>
    <row r="15" spans="2:14" x14ac:dyDescent="0.4">
      <c r="B15" s="28">
        <v>10</v>
      </c>
      <c r="C15" s="28" t="s">
        <v>49</v>
      </c>
      <c r="D15" s="29" t="s">
        <v>481</v>
      </c>
      <c r="E15" s="29" t="s">
        <v>482</v>
      </c>
      <c r="F15" s="34" t="s">
        <v>50</v>
      </c>
      <c r="G15" s="31">
        <v>0.1</v>
      </c>
      <c r="H15" s="25">
        <v>-0.1</v>
      </c>
      <c r="I15" s="31">
        <v>1208.5</v>
      </c>
      <c r="J15" s="25">
        <v>16.399999999999999</v>
      </c>
      <c r="K15" s="25">
        <v>12085</v>
      </c>
      <c r="L15" s="32" t="s">
        <v>58</v>
      </c>
    </row>
    <row r="16" spans="2:14" x14ac:dyDescent="0.4">
      <c r="B16" s="28">
        <v>11</v>
      </c>
      <c r="C16" s="28" t="s">
        <v>49</v>
      </c>
      <c r="D16" s="29" t="s">
        <v>271</v>
      </c>
      <c r="E16" s="29" t="s">
        <v>272</v>
      </c>
      <c r="F16" s="34" t="s">
        <v>50</v>
      </c>
      <c r="G16" s="31">
        <v>0.1</v>
      </c>
      <c r="H16" s="25">
        <v>0</v>
      </c>
      <c r="I16" s="31">
        <v>993.9</v>
      </c>
      <c r="J16" s="25">
        <v>90.4</v>
      </c>
      <c r="K16" s="25">
        <v>9939</v>
      </c>
      <c r="L16" s="32" t="s">
        <v>59</v>
      </c>
    </row>
    <row r="17" spans="2:14" x14ac:dyDescent="0.4">
      <c r="B17" s="28">
        <v>12</v>
      </c>
      <c r="C17" s="28" t="s">
        <v>49</v>
      </c>
      <c r="D17" s="29" t="s">
        <v>273</v>
      </c>
      <c r="E17" s="29" t="s">
        <v>274</v>
      </c>
      <c r="F17" s="34" t="s">
        <v>52</v>
      </c>
      <c r="G17" s="31">
        <v>0.1</v>
      </c>
      <c r="H17" s="25">
        <v>0</v>
      </c>
      <c r="I17" s="31">
        <v>857.5</v>
      </c>
      <c r="J17" s="25">
        <v>32.200000000000003</v>
      </c>
      <c r="K17" s="25">
        <v>8575</v>
      </c>
      <c r="L17" s="32" t="s">
        <v>58</v>
      </c>
    </row>
    <row r="18" spans="2:14" x14ac:dyDescent="0.4">
      <c r="B18" s="28">
        <v>13</v>
      </c>
      <c r="C18" s="28" t="s">
        <v>49</v>
      </c>
      <c r="D18" s="29" t="s">
        <v>483</v>
      </c>
      <c r="E18" s="29" t="s">
        <v>484</v>
      </c>
      <c r="F18" s="34" t="s">
        <v>50</v>
      </c>
      <c r="G18" s="31">
        <v>1.1000000000000001</v>
      </c>
      <c r="H18" s="25">
        <v>1.1000000000000001</v>
      </c>
      <c r="I18" s="31">
        <v>8537.1</v>
      </c>
      <c r="J18" s="25">
        <v>-74.3</v>
      </c>
      <c r="K18" s="25">
        <v>7761</v>
      </c>
      <c r="L18" s="32" t="s">
        <v>80</v>
      </c>
    </row>
    <row r="19" spans="2:14" x14ac:dyDescent="0.4">
      <c r="B19" s="28">
        <v>14</v>
      </c>
      <c r="C19" s="28" t="s">
        <v>49</v>
      </c>
      <c r="D19" s="29" t="s">
        <v>275</v>
      </c>
      <c r="E19" s="29" t="s">
        <v>276</v>
      </c>
      <c r="F19" s="34" t="s">
        <v>50</v>
      </c>
      <c r="G19" s="31">
        <v>0.3</v>
      </c>
      <c r="H19" s="25">
        <v>0</v>
      </c>
      <c r="I19" s="31">
        <v>2165.8000000000002</v>
      </c>
      <c r="J19" s="25">
        <v>148</v>
      </c>
      <c r="K19" s="25">
        <v>7219.33</v>
      </c>
      <c r="L19" s="32" t="s">
        <v>58</v>
      </c>
    </row>
    <row r="20" spans="2:14" x14ac:dyDescent="0.4">
      <c r="B20" s="28">
        <v>15</v>
      </c>
      <c r="C20" s="28" t="s">
        <v>49</v>
      </c>
      <c r="D20" s="29" t="s">
        <v>485</v>
      </c>
      <c r="E20" s="29" t="s">
        <v>486</v>
      </c>
      <c r="F20" s="34" t="s">
        <v>57</v>
      </c>
      <c r="G20" s="31">
        <v>0.1</v>
      </c>
      <c r="H20" s="25">
        <v>0</v>
      </c>
      <c r="I20" s="31">
        <v>719</v>
      </c>
      <c r="J20" s="25">
        <v>74.2</v>
      </c>
      <c r="K20" s="25">
        <v>7190</v>
      </c>
      <c r="L20" s="32" t="s">
        <v>59</v>
      </c>
    </row>
    <row r="21" spans="2:14" x14ac:dyDescent="0.4">
      <c r="B21" s="28">
        <v>16</v>
      </c>
      <c r="C21" s="28" t="s">
        <v>49</v>
      </c>
      <c r="D21" s="29" t="s">
        <v>487</v>
      </c>
      <c r="E21" s="29" t="s">
        <v>488</v>
      </c>
      <c r="F21" s="34" t="s">
        <v>21</v>
      </c>
      <c r="G21" s="31">
        <v>2E-3</v>
      </c>
      <c r="H21" s="25">
        <v>-1.2E-2</v>
      </c>
      <c r="I21" s="31">
        <v>13.938000000000001</v>
      </c>
      <c r="J21" s="25">
        <v>-0.93899999999999995</v>
      </c>
      <c r="K21" s="25">
        <v>6969</v>
      </c>
      <c r="L21" s="32" t="s">
        <v>85</v>
      </c>
    </row>
    <row r="22" spans="2:14" x14ac:dyDescent="0.4">
      <c r="B22" s="28">
        <v>17</v>
      </c>
      <c r="C22" s="28" t="s">
        <v>49</v>
      </c>
      <c r="D22" s="29" t="s">
        <v>489</v>
      </c>
      <c r="E22" s="29" t="s">
        <v>490</v>
      </c>
      <c r="F22" s="34" t="s">
        <v>57</v>
      </c>
      <c r="G22" s="31">
        <v>0.1</v>
      </c>
      <c r="H22" s="25">
        <v>-1.3</v>
      </c>
      <c r="I22" s="31">
        <v>669.3</v>
      </c>
      <c r="J22" s="25">
        <v>120.1</v>
      </c>
      <c r="K22" s="25">
        <v>6693</v>
      </c>
      <c r="L22" s="32" t="s">
        <v>53</v>
      </c>
    </row>
    <row r="23" spans="2:14" x14ac:dyDescent="0.4">
      <c r="B23" s="28">
        <v>18</v>
      </c>
      <c r="C23" s="28" t="s">
        <v>49</v>
      </c>
      <c r="D23" s="29" t="s">
        <v>429</v>
      </c>
      <c r="E23" s="29" t="s">
        <v>430</v>
      </c>
      <c r="F23" s="34" t="s">
        <v>50</v>
      </c>
      <c r="G23" s="31">
        <v>0.8</v>
      </c>
      <c r="H23" s="25">
        <v>-1.7</v>
      </c>
      <c r="I23" s="31">
        <v>5267.9</v>
      </c>
      <c r="J23" s="25">
        <v>42.1</v>
      </c>
      <c r="K23" s="25">
        <v>6584.88</v>
      </c>
      <c r="L23" s="32" t="s">
        <v>58</v>
      </c>
    </row>
    <row r="24" spans="2:14" x14ac:dyDescent="0.4">
      <c r="B24" s="28">
        <v>19</v>
      </c>
      <c r="C24" s="28" t="s">
        <v>49</v>
      </c>
      <c r="D24" s="29" t="s">
        <v>491</v>
      </c>
      <c r="E24" s="29" t="s">
        <v>492</v>
      </c>
      <c r="F24" s="34" t="s">
        <v>52</v>
      </c>
      <c r="G24" s="31">
        <v>0.1</v>
      </c>
      <c r="H24" s="25">
        <v>-0.1</v>
      </c>
      <c r="I24" s="31">
        <v>655.29999999999995</v>
      </c>
      <c r="J24" s="25">
        <v>-61.5</v>
      </c>
      <c r="K24" s="25">
        <v>6553</v>
      </c>
      <c r="L24" s="32" t="s">
        <v>58</v>
      </c>
    </row>
    <row r="25" spans="2:14" x14ac:dyDescent="0.4">
      <c r="B25" s="28">
        <v>20</v>
      </c>
      <c r="C25" s="28" t="s">
        <v>49</v>
      </c>
      <c r="D25" s="29" t="s">
        <v>493</v>
      </c>
      <c r="E25" s="29" t="s">
        <v>494</v>
      </c>
      <c r="F25" s="34" t="s">
        <v>50</v>
      </c>
      <c r="G25" s="31">
        <v>0.1</v>
      </c>
      <c r="H25" s="25">
        <v>0</v>
      </c>
      <c r="I25" s="31">
        <v>648.9</v>
      </c>
      <c r="J25" s="25">
        <v>18.399999999999999</v>
      </c>
      <c r="K25" s="25">
        <v>6489</v>
      </c>
      <c r="L25" s="32" t="s">
        <v>59</v>
      </c>
      <c r="N25" t="s">
        <v>507</v>
      </c>
    </row>
    <row r="26" spans="2:14" x14ac:dyDescent="0.4">
      <c r="B26" t="s">
        <v>35</v>
      </c>
      <c r="C26" t="s">
        <v>35</v>
      </c>
      <c r="D26" s="1" t="s">
        <v>35</v>
      </c>
      <c r="E26" t="s">
        <v>35</v>
      </c>
      <c r="F26" t="s">
        <v>35</v>
      </c>
      <c r="G26" t="s">
        <v>35</v>
      </c>
      <c r="H26" t="s">
        <v>35</v>
      </c>
      <c r="I26" t="s">
        <v>35</v>
      </c>
      <c r="J26" t="s">
        <v>35</v>
      </c>
      <c r="K26" t="s">
        <v>35</v>
      </c>
      <c r="L26" t="s">
        <v>35</v>
      </c>
    </row>
  </sheetData>
  <mergeCells count="2">
    <mergeCell ref="B2:D3"/>
    <mergeCell ref="E2:H3"/>
  </mergeCells>
  <phoneticPr fontId="1"/>
  <printOptions horizontalCentered="1"/>
  <pageMargins left="0.23622047244094491" right="0.23622047244094491" top="0.74803149606299213" bottom="0.74803149606299213" header="0.31496062992125984" footer="0.31496062992125984"/>
  <pageSetup paperSize="9" scale="45" fitToHeight="0" orientation="landscape" r:id="rId1"/>
  <headerFooter>
    <oddHeader>&amp;L&amp;F - &amp;A&amp;R&amp;D</oddHeader>
    <oddFooter>&amp;CCopyright(C) SBI Neotrade Securities Co., Ltd. All Rights Reserved.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5F269-93AD-4AA4-AF18-B251DD09BDA9}">
  <sheetPr>
    <pageSetUpPr fitToPage="1"/>
  </sheetPr>
  <dimension ref="B2:N26"/>
  <sheetViews>
    <sheetView showGridLines="0" view="pageBreakPreview" zoomScale="75" zoomScaleNormal="100" zoomScaleSheetLayoutView="75" workbookViewId="0">
      <selection activeCell="E4" sqref="E4"/>
    </sheetView>
  </sheetViews>
  <sheetFormatPr defaultRowHeight="18.75" x14ac:dyDescent="0.4"/>
  <cols>
    <col min="1" max="1" width="3.125" customWidth="1"/>
    <col min="2" max="2" width="20.625" customWidth="1"/>
    <col min="3" max="3" width="15.625" customWidth="1"/>
    <col min="4" max="4" width="16" style="1" customWidth="1"/>
    <col min="5" max="5" width="16.625" customWidth="1"/>
    <col min="6" max="6" width="11.75" customWidth="1"/>
    <col min="7" max="12" width="16.625" customWidth="1"/>
  </cols>
  <sheetData>
    <row r="2" spans="2:14" ht="18.75" customHeight="1" x14ac:dyDescent="0.4">
      <c r="B2" s="52" t="s">
        <v>606</v>
      </c>
      <c r="C2" s="53"/>
      <c r="D2" s="53"/>
      <c r="E2" s="56" t="s">
        <v>607</v>
      </c>
      <c r="F2" s="57"/>
      <c r="G2" s="57"/>
      <c r="H2" s="58"/>
    </row>
    <row r="3" spans="2:14" ht="18" customHeight="1" x14ac:dyDescent="0.4">
      <c r="B3" s="54"/>
      <c r="C3" s="55"/>
      <c r="D3" s="55"/>
      <c r="E3" s="59"/>
      <c r="F3" s="60"/>
      <c r="G3" s="60"/>
      <c r="H3" s="61"/>
    </row>
    <row r="4" spans="2:14" x14ac:dyDescent="0.4">
      <c r="B4" t="str">
        <f>_xll.SNT.StockRanking(TRUE,10402,20,"ランキング順位@市場@銘柄コード@銘柄名称@上場部@信用売残@前週比信用売残@信用買残@前週比信用買残@信用倍率@業種")</f>
        <v>=SNT.StockRanking(TRUE,10402,20,"ランキング順位@市場@銘柄コード@銘柄名称@上場部@信用売残@前週比信用売残@信用買残@前週比信用買残@信用倍率@業種") =&gt; 接続待ち</v>
      </c>
      <c r="N4" s="44" t="s">
        <v>320</v>
      </c>
    </row>
    <row r="5" spans="2:14" s="1" customFormat="1" x14ac:dyDescent="0.4">
      <c r="B5" s="40" t="s">
        <v>37</v>
      </c>
      <c r="C5" s="40" t="s">
        <v>38</v>
      </c>
      <c r="D5" s="40" t="s">
        <v>39</v>
      </c>
      <c r="E5" s="40" t="s">
        <v>40</v>
      </c>
      <c r="F5" s="40" t="s">
        <v>41</v>
      </c>
      <c r="G5" s="40" t="s">
        <v>227</v>
      </c>
      <c r="H5" s="40" t="s">
        <v>228</v>
      </c>
      <c r="I5" s="40" t="s">
        <v>229</v>
      </c>
      <c r="J5" s="40" t="s">
        <v>230</v>
      </c>
      <c r="K5" s="40" t="s">
        <v>231</v>
      </c>
      <c r="L5" s="40" t="s">
        <v>48</v>
      </c>
      <c r="N5" s="44" t="s">
        <v>321</v>
      </c>
    </row>
    <row r="6" spans="2:14" s="1" customFormat="1" x14ac:dyDescent="0.4">
      <c r="B6" s="18">
        <v>1</v>
      </c>
      <c r="C6" s="18" t="s">
        <v>49</v>
      </c>
      <c r="D6" s="18" t="s">
        <v>277</v>
      </c>
      <c r="E6" s="18" t="s">
        <v>278</v>
      </c>
      <c r="F6" s="18" t="s">
        <v>57</v>
      </c>
      <c r="G6" s="37">
        <v>2103.4</v>
      </c>
      <c r="H6" s="37">
        <v>555.70000000000005</v>
      </c>
      <c r="I6" s="37">
        <v>21.2</v>
      </c>
      <c r="J6" s="37">
        <v>-13.3</v>
      </c>
      <c r="K6" s="37">
        <v>0.01</v>
      </c>
      <c r="L6" s="37" t="s">
        <v>56</v>
      </c>
      <c r="N6" s="44" t="s">
        <v>322</v>
      </c>
    </row>
    <row r="7" spans="2:14" x14ac:dyDescent="0.4">
      <c r="B7" s="28">
        <v>2</v>
      </c>
      <c r="C7" s="20" t="s">
        <v>49</v>
      </c>
      <c r="D7" s="21" t="s">
        <v>279</v>
      </c>
      <c r="E7" s="21" t="s">
        <v>280</v>
      </c>
      <c r="F7" s="33" t="s">
        <v>57</v>
      </c>
      <c r="G7" s="31">
        <v>1734.5</v>
      </c>
      <c r="H7" s="25">
        <v>697.6</v>
      </c>
      <c r="I7" s="31">
        <v>36.5</v>
      </c>
      <c r="J7" s="25">
        <v>-5.5</v>
      </c>
      <c r="K7" s="25">
        <v>0.02</v>
      </c>
      <c r="L7" s="32" t="s">
        <v>56</v>
      </c>
    </row>
    <row r="8" spans="2:14" x14ac:dyDescent="0.4">
      <c r="B8" s="28">
        <v>2</v>
      </c>
      <c r="C8" s="28" t="s">
        <v>49</v>
      </c>
      <c r="D8" s="29" t="s">
        <v>283</v>
      </c>
      <c r="E8" s="29" t="s">
        <v>284</v>
      </c>
      <c r="F8" s="34" t="s">
        <v>57</v>
      </c>
      <c r="G8" s="31">
        <v>2711</v>
      </c>
      <c r="H8" s="25">
        <v>155.1</v>
      </c>
      <c r="I8" s="31">
        <v>64.3</v>
      </c>
      <c r="J8" s="25">
        <v>-80.2</v>
      </c>
      <c r="K8" s="25">
        <v>0.02</v>
      </c>
      <c r="L8" s="32" t="s">
        <v>56</v>
      </c>
    </row>
    <row r="9" spans="2:14" x14ac:dyDescent="0.4">
      <c r="B9" s="28">
        <v>4</v>
      </c>
      <c r="C9" s="28" t="s">
        <v>49</v>
      </c>
      <c r="D9" s="29" t="s">
        <v>495</v>
      </c>
      <c r="E9" s="29" t="s">
        <v>496</v>
      </c>
      <c r="F9" s="34" t="s">
        <v>57</v>
      </c>
      <c r="G9" s="31">
        <v>643.1</v>
      </c>
      <c r="H9" s="25">
        <v>266.89999999999998</v>
      </c>
      <c r="I9" s="31">
        <v>28.9</v>
      </c>
      <c r="J9" s="25">
        <v>-13.9</v>
      </c>
      <c r="K9" s="25">
        <v>0.04</v>
      </c>
      <c r="L9" s="32" t="s">
        <v>56</v>
      </c>
    </row>
    <row r="10" spans="2:14" x14ac:dyDescent="0.4">
      <c r="B10" s="28">
        <v>4</v>
      </c>
      <c r="C10" s="28" t="s">
        <v>49</v>
      </c>
      <c r="D10" s="29" t="s">
        <v>234</v>
      </c>
      <c r="E10" s="29" t="s">
        <v>235</v>
      </c>
      <c r="F10" s="34" t="s">
        <v>57</v>
      </c>
      <c r="G10" s="31">
        <v>6713.6</v>
      </c>
      <c r="H10" s="25">
        <v>2187.5</v>
      </c>
      <c r="I10" s="31">
        <v>284.2</v>
      </c>
      <c r="J10" s="25">
        <v>44.1</v>
      </c>
      <c r="K10" s="25">
        <v>0.04</v>
      </c>
      <c r="L10" s="32" t="s">
        <v>56</v>
      </c>
    </row>
    <row r="11" spans="2:14" x14ac:dyDescent="0.4">
      <c r="B11" s="28">
        <v>4</v>
      </c>
      <c r="C11" s="28" t="s">
        <v>49</v>
      </c>
      <c r="D11" s="29" t="s">
        <v>238</v>
      </c>
      <c r="E11" s="29" t="s">
        <v>239</v>
      </c>
      <c r="F11" s="34" t="s">
        <v>57</v>
      </c>
      <c r="G11" s="31">
        <v>11601.4</v>
      </c>
      <c r="H11" s="25">
        <v>1572.6</v>
      </c>
      <c r="I11" s="31">
        <v>515.70000000000005</v>
      </c>
      <c r="J11" s="25">
        <v>-74.400000000000006</v>
      </c>
      <c r="K11" s="25">
        <v>0.04</v>
      </c>
      <c r="L11" s="32" t="s">
        <v>56</v>
      </c>
    </row>
    <row r="12" spans="2:14" x14ac:dyDescent="0.4">
      <c r="B12" s="28">
        <v>4</v>
      </c>
      <c r="C12" s="28" t="s">
        <v>49</v>
      </c>
      <c r="D12" s="29" t="s">
        <v>232</v>
      </c>
      <c r="E12" s="29" t="s">
        <v>233</v>
      </c>
      <c r="F12" s="34" t="s">
        <v>57</v>
      </c>
      <c r="G12" s="31">
        <v>6636.9</v>
      </c>
      <c r="H12" s="25">
        <v>1026.3</v>
      </c>
      <c r="I12" s="31">
        <v>284.39999999999998</v>
      </c>
      <c r="J12" s="25">
        <v>-70.3</v>
      </c>
      <c r="K12" s="25">
        <v>0.04</v>
      </c>
      <c r="L12" s="32" t="s">
        <v>59</v>
      </c>
    </row>
    <row r="13" spans="2:14" x14ac:dyDescent="0.4">
      <c r="B13" s="28">
        <v>4</v>
      </c>
      <c r="C13" s="28" t="s">
        <v>49</v>
      </c>
      <c r="D13" s="29" t="s">
        <v>281</v>
      </c>
      <c r="E13" s="29" t="s">
        <v>282</v>
      </c>
      <c r="F13" s="34" t="s">
        <v>57</v>
      </c>
      <c r="G13" s="31">
        <v>790.3</v>
      </c>
      <c r="H13" s="25">
        <v>69.400000000000006</v>
      </c>
      <c r="I13" s="31">
        <v>35.5</v>
      </c>
      <c r="J13" s="25">
        <v>3.3</v>
      </c>
      <c r="K13" s="25">
        <v>0.04</v>
      </c>
      <c r="L13" s="32" t="s">
        <v>56</v>
      </c>
    </row>
    <row r="14" spans="2:14" x14ac:dyDescent="0.4">
      <c r="B14" s="28">
        <v>9</v>
      </c>
      <c r="C14" s="28" t="s">
        <v>49</v>
      </c>
      <c r="D14" s="29" t="s">
        <v>291</v>
      </c>
      <c r="E14" s="29" t="s">
        <v>292</v>
      </c>
      <c r="F14" s="34" t="s">
        <v>57</v>
      </c>
      <c r="G14" s="31">
        <v>994.7</v>
      </c>
      <c r="H14" s="25">
        <v>157.5</v>
      </c>
      <c r="I14" s="31">
        <v>54.3</v>
      </c>
      <c r="J14" s="25">
        <v>-10</v>
      </c>
      <c r="K14" s="25">
        <v>0.05</v>
      </c>
      <c r="L14" s="32" t="s">
        <v>56</v>
      </c>
    </row>
    <row r="15" spans="2:14" x14ac:dyDescent="0.4">
      <c r="B15" s="28">
        <v>9</v>
      </c>
      <c r="C15" s="28" t="s">
        <v>49</v>
      </c>
      <c r="D15" s="29" t="s">
        <v>285</v>
      </c>
      <c r="E15" s="29" t="s">
        <v>286</v>
      </c>
      <c r="F15" s="34" t="s">
        <v>57</v>
      </c>
      <c r="G15" s="31">
        <v>1482.7</v>
      </c>
      <c r="H15" s="25">
        <v>235.5</v>
      </c>
      <c r="I15" s="31">
        <v>74.900000000000006</v>
      </c>
      <c r="J15" s="25">
        <v>-6.6</v>
      </c>
      <c r="K15" s="25">
        <v>0.05</v>
      </c>
      <c r="L15" s="32" t="s">
        <v>56</v>
      </c>
    </row>
    <row r="16" spans="2:14" x14ac:dyDescent="0.4">
      <c r="B16" s="28">
        <v>11</v>
      </c>
      <c r="C16" s="28" t="s">
        <v>49</v>
      </c>
      <c r="D16" s="29" t="s">
        <v>248</v>
      </c>
      <c r="E16" s="29" t="s">
        <v>249</v>
      </c>
      <c r="F16" s="34" t="s">
        <v>57</v>
      </c>
      <c r="G16" s="31">
        <v>3423.2</v>
      </c>
      <c r="H16" s="25">
        <v>905.3</v>
      </c>
      <c r="I16" s="31">
        <v>207.5</v>
      </c>
      <c r="J16" s="25">
        <v>15.5</v>
      </c>
      <c r="K16" s="25">
        <v>0.06</v>
      </c>
      <c r="L16" s="32" t="s">
        <v>56</v>
      </c>
    </row>
    <row r="17" spans="2:14" x14ac:dyDescent="0.4">
      <c r="B17" s="28">
        <v>11</v>
      </c>
      <c r="C17" s="28" t="s">
        <v>49</v>
      </c>
      <c r="D17" s="29" t="s">
        <v>250</v>
      </c>
      <c r="E17" s="29" t="s">
        <v>251</v>
      </c>
      <c r="F17" s="34" t="s">
        <v>50</v>
      </c>
      <c r="G17" s="31">
        <v>2702.2</v>
      </c>
      <c r="H17" s="25">
        <v>1071.0999999999999</v>
      </c>
      <c r="I17" s="31">
        <v>161.30000000000001</v>
      </c>
      <c r="J17" s="25">
        <v>-31.3</v>
      </c>
      <c r="K17" s="25">
        <v>0.06</v>
      </c>
      <c r="L17" s="32" t="s">
        <v>56</v>
      </c>
    </row>
    <row r="18" spans="2:14" x14ac:dyDescent="0.4">
      <c r="B18" s="28">
        <v>11</v>
      </c>
      <c r="C18" s="28" t="s">
        <v>49</v>
      </c>
      <c r="D18" s="29" t="s">
        <v>293</v>
      </c>
      <c r="E18" s="29" t="s">
        <v>294</v>
      </c>
      <c r="F18" s="34" t="s">
        <v>50</v>
      </c>
      <c r="G18" s="31">
        <v>4328.8</v>
      </c>
      <c r="H18" s="25">
        <v>326.8</v>
      </c>
      <c r="I18" s="31">
        <v>278.3</v>
      </c>
      <c r="J18" s="25">
        <v>-58.6</v>
      </c>
      <c r="K18" s="25">
        <v>0.06</v>
      </c>
      <c r="L18" s="32" t="s">
        <v>56</v>
      </c>
    </row>
    <row r="19" spans="2:14" x14ac:dyDescent="0.4">
      <c r="B19" s="28">
        <v>11</v>
      </c>
      <c r="C19" s="28" t="s">
        <v>49</v>
      </c>
      <c r="D19" s="29" t="s">
        <v>497</v>
      </c>
      <c r="E19" s="29" t="s">
        <v>498</v>
      </c>
      <c r="F19" s="34" t="s">
        <v>57</v>
      </c>
      <c r="G19" s="31">
        <v>358.6</v>
      </c>
      <c r="H19" s="25">
        <v>160</v>
      </c>
      <c r="I19" s="31">
        <v>23</v>
      </c>
      <c r="J19" s="25">
        <v>2.2000000000000002</v>
      </c>
      <c r="K19" s="25">
        <v>0.06</v>
      </c>
      <c r="L19" s="32" t="s">
        <v>56</v>
      </c>
    </row>
    <row r="20" spans="2:14" x14ac:dyDescent="0.4">
      <c r="B20" s="28">
        <v>11</v>
      </c>
      <c r="C20" s="28" t="s">
        <v>49</v>
      </c>
      <c r="D20" s="29" t="s">
        <v>499</v>
      </c>
      <c r="E20" s="29" t="s">
        <v>500</v>
      </c>
      <c r="F20" s="34" t="s">
        <v>57</v>
      </c>
      <c r="G20" s="31">
        <v>896.3</v>
      </c>
      <c r="H20" s="25">
        <v>462.4</v>
      </c>
      <c r="I20" s="31">
        <v>56.3</v>
      </c>
      <c r="J20" s="25">
        <v>12.2</v>
      </c>
      <c r="K20" s="25">
        <v>0.06</v>
      </c>
      <c r="L20" s="32" t="s">
        <v>56</v>
      </c>
    </row>
    <row r="21" spans="2:14" x14ac:dyDescent="0.4">
      <c r="B21" s="28">
        <v>16</v>
      </c>
      <c r="C21" s="28" t="s">
        <v>49</v>
      </c>
      <c r="D21" s="29" t="s">
        <v>501</v>
      </c>
      <c r="E21" s="29" t="s">
        <v>502</v>
      </c>
      <c r="F21" s="34" t="s">
        <v>57</v>
      </c>
      <c r="G21" s="31">
        <v>1249.4000000000001</v>
      </c>
      <c r="H21" s="25">
        <v>477.2</v>
      </c>
      <c r="I21" s="31">
        <v>83.5</v>
      </c>
      <c r="J21" s="25">
        <v>-11.3</v>
      </c>
      <c r="K21" s="25">
        <v>7.0000000000000007E-2</v>
      </c>
      <c r="L21" s="32" t="s">
        <v>56</v>
      </c>
    </row>
    <row r="22" spans="2:14" x14ac:dyDescent="0.4">
      <c r="B22" s="28">
        <v>16</v>
      </c>
      <c r="C22" s="28" t="s">
        <v>49</v>
      </c>
      <c r="D22" s="29" t="s">
        <v>287</v>
      </c>
      <c r="E22" s="29" t="s">
        <v>288</v>
      </c>
      <c r="F22" s="34" t="s">
        <v>57</v>
      </c>
      <c r="G22" s="31">
        <v>1202.3</v>
      </c>
      <c r="H22" s="25">
        <v>100.6</v>
      </c>
      <c r="I22" s="31">
        <v>80</v>
      </c>
      <c r="J22" s="25">
        <v>4</v>
      </c>
      <c r="K22" s="25">
        <v>7.0000000000000007E-2</v>
      </c>
      <c r="L22" s="32" t="s">
        <v>56</v>
      </c>
    </row>
    <row r="23" spans="2:14" x14ac:dyDescent="0.4">
      <c r="B23" s="28">
        <v>18</v>
      </c>
      <c r="C23" s="28" t="s">
        <v>49</v>
      </c>
      <c r="D23" s="29" t="s">
        <v>503</v>
      </c>
      <c r="E23" s="29" t="s">
        <v>504</v>
      </c>
      <c r="F23" s="34" t="s">
        <v>57</v>
      </c>
      <c r="G23" s="31">
        <v>358.3</v>
      </c>
      <c r="H23" s="25">
        <v>293.60000000000002</v>
      </c>
      <c r="I23" s="31">
        <v>27.2</v>
      </c>
      <c r="J23" s="25">
        <v>0.4</v>
      </c>
      <c r="K23" s="25">
        <v>0.08</v>
      </c>
      <c r="L23" s="32" t="s">
        <v>211</v>
      </c>
    </row>
    <row r="24" spans="2:14" x14ac:dyDescent="0.4">
      <c r="B24" s="28">
        <v>18</v>
      </c>
      <c r="C24" s="28" t="s">
        <v>49</v>
      </c>
      <c r="D24" s="29" t="s">
        <v>289</v>
      </c>
      <c r="E24" s="29" t="s">
        <v>290</v>
      </c>
      <c r="F24" s="34" t="s">
        <v>57</v>
      </c>
      <c r="G24" s="31">
        <v>4286.2</v>
      </c>
      <c r="H24" s="25">
        <v>986.9</v>
      </c>
      <c r="I24" s="31">
        <v>354</v>
      </c>
      <c r="J24" s="25">
        <v>138</v>
      </c>
      <c r="K24" s="25">
        <v>0.08</v>
      </c>
      <c r="L24" s="32" t="s">
        <v>56</v>
      </c>
    </row>
    <row r="25" spans="2:14" x14ac:dyDescent="0.4">
      <c r="B25" s="28">
        <v>18</v>
      </c>
      <c r="C25" s="28" t="s">
        <v>49</v>
      </c>
      <c r="D25" s="29" t="s">
        <v>505</v>
      </c>
      <c r="E25" s="29" t="s">
        <v>506</v>
      </c>
      <c r="F25" s="34" t="s">
        <v>57</v>
      </c>
      <c r="G25" s="31">
        <v>1678.2</v>
      </c>
      <c r="H25" s="25">
        <v>-3</v>
      </c>
      <c r="I25" s="31">
        <v>137.6</v>
      </c>
      <c r="J25" s="25">
        <v>-12.7</v>
      </c>
      <c r="K25" s="25">
        <v>0.08</v>
      </c>
      <c r="L25" s="32" t="s">
        <v>56</v>
      </c>
      <c r="N25" t="s">
        <v>507</v>
      </c>
    </row>
    <row r="26" spans="2:14" x14ac:dyDescent="0.4">
      <c r="B26" t="s">
        <v>35</v>
      </c>
      <c r="C26" t="s">
        <v>35</v>
      </c>
      <c r="D26" s="1" t="s">
        <v>35</v>
      </c>
      <c r="E26" t="s">
        <v>35</v>
      </c>
      <c r="F26" t="s">
        <v>35</v>
      </c>
      <c r="G26" t="s">
        <v>35</v>
      </c>
      <c r="H26" t="s">
        <v>35</v>
      </c>
      <c r="I26" t="s">
        <v>35</v>
      </c>
      <c r="J26" t="s">
        <v>35</v>
      </c>
      <c r="K26" t="s">
        <v>35</v>
      </c>
      <c r="L26" t="s">
        <v>35</v>
      </c>
    </row>
  </sheetData>
  <mergeCells count="2">
    <mergeCell ref="B2:D3"/>
    <mergeCell ref="E2:H3"/>
  </mergeCells>
  <phoneticPr fontId="1"/>
  <printOptions horizontalCentered="1"/>
  <pageMargins left="0.23622047244094491" right="0.23622047244094491" top="0.74803149606299213" bottom="0.74803149606299213" header="0.31496062992125984" footer="0.31496062992125984"/>
  <pageSetup paperSize="9" scale="48" fitToHeight="0" orientation="landscape" r:id="rId1"/>
  <headerFooter>
    <oddHeader>&amp;L&amp;F - &amp;A&amp;R&amp;D</oddHeader>
    <oddFooter>&amp;CCopyright(C) SBI Neotrade Securities Co., Ltd. All Rights Reserved.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EB00D-5979-4DC1-A0CC-9E922F24EBA7}">
  <sheetPr>
    <pageSetUpPr fitToPage="1"/>
  </sheetPr>
  <dimension ref="B2:J26"/>
  <sheetViews>
    <sheetView showGridLines="0" view="pageBreakPreview" zoomScale="75" zoomScaleNormal="100" zoomScaleSheetLayoutView="75" workbookViewId="0">
      <selection activeCell="J42" sqref="J42"/>
    </sheetView>
  </sheetViews>
  <sheetFormatPr defaultRowHeight="18.75" x14ac:dyDescent="0.4"/>
  <cols>
    <col min="1" max="1" width="3.125" customWidth="1"/>
    <col min="2" max="2" width="14.375" customWidth="1"/>
    <col min="3" max="3" width="15.625" customWidth="1"/>
    <col min="4" max="5" width="16.625" customWidth="1"/>
    <col min="6" max="6" width="18.75" customWidth="1"/>
    <col min="7" max="7" width="16.625" style="1" customWidth="1"/>
    <col min="8" max="8" width="20.5" style="1" customWidth="1"/>
  </cols>
  <sheetData>
    <row r="2" spans="2:10" ht="18.75" customHeight="1" x14ac:dyDescent="0.4">
      <c r="B2" s="62" t="s">
        <v>3</v>
      </c>
      <c r="C2" s="63"/>
      <c r="D2" s="63"/>
      <c r="E2" s="56" t="s">
        <v>4</v>
      </c>
      <c r="F2" s="57"/>
      <c r="G2" s="57"/>
      <c r="H2" s="58"/>
    </row>
    <row r="3" spans="2:10" ht="18" customHeight="1" x14ac:dyDescent="0.4">
      <c r="B3" s="54"/>
      <c r="C3" s="55"/>
      <c r="D3" s="55"/>
      <c r="E3" s="59"/>
      <c r="F3" s="60"/>
      <c r="G3" s="60"/>
      <c r="H3" s="61"/>
    </row>
    <row r="4" spans="2:10" x14ac:dyDescent="0.4">
      <c r="B4" t="str">
        <f>_xll.SNT.StockRanking(TRUE,801,20,"ランキング順位@市場@銘柄名称@現在値@現値時刻@前日比@騰落率")</f>
        <v>=SNT.StockRanking(TRUE,801,20,"ランキング順位@市場@銘柄名称@現在値@現値時刻@前日比@騰落率") =&gt; 接続待ち</v>
      </c>
      <c r="J4" s="44" t="s">
        <v>320</v>
      </c>
    </row>
    <row r="5" spans="2:10" s="1" customFormat="1" x14ac:dyDescent="0.4">
      <c r="B5" s="13" t="s">
        <v>37</v>
      </c>
      <c r="C5" s="14" t="s">
        <v>38</v>
      </c>
      <c r="D5" s="15" t="s">
        <v>40</v>
      </c>
      <c r="E5" s="16" t="s">
        <v>42</v>
      </c>
      <c r="F5" s="16" t="s">
        <v>43</v>
      </c>
      <c r="G5" s="16" t="s">
        <v>44</v>
      </c>
      <c r="H5" s="16" t="s">
        <v>45</v>
      </c>
      <c r="J5" s="44" t="s">
        <v>321</v>
      </c>
    </row>
    <row r="6" spans="2:10" s="1" customFormat="1" x14ac:dyDescent="0.4">
      <c r="B6" s="18">
        <v>1</v>
      </c>
      <c r="C6" s="18" t="s">
        <v>49</v>
      </c>
      <c r="D6" s="18" t="s">
        <v>172</v>
      </c>
      <c r="E6" s="18">
        <v>1721.94</v>
      </c>
      <c r="F6" s="18" t="s">
        <v>539</v>
      </c>
      <c r="G6" s="18">
        <v>42.37</v>
      </c>
      <c r="H6" s="37">
        <v>2.52</v>
      </c>
      <c r="J6" s="44" t="s">
        <v>322</v>
      </c>
    </row>
    <row r="7" spans="2:10" x14ac:dyDescent="0.4">
      <c r="B7" s="28">
        <v>2</v>
      </c>
      <c r="C7" s="20" t="s">
        <v>49</v>
      </c>
      <c r="D7" s="21" t="s">
        <v>80</v>
      </c>
      <c r="E7" s="22">
        <v>323.88</v>
      </c>
      <c r="F7" s="30" t="s">
        <v>539</v>
      </c>
      <c r="G7" s="35">
        <v>6.1</v>
      </c>
      <c r="H7" s="25">
        <v>1.92</v>
      </c>
    </row>
    <row r="8" spans="2:10" x14ac:dyDescent="0.4">
      <c r="B8" s="28">
        <v>3</v>
      </c>
      <c r="C8" s="28" t="s">
        <v>49</v>
      </c>
      <c r="D8" s="29" t="s">
        <v>73</v>
      </c>
      <c r="E8" s="22">
        <v>524.72</v>
      </c>
      <c r="F8" s="30" t="s">
        <v>539</v>
      </c>
      <c r="G8" s="36">
        <v>7.06</v>
      </c>
      <c r="H8" s="25">
        <v>1.36</v>
      </c>
    </row>
    <row r="9" spans="2:10" x14ac:dyDescent="0.4">
      <c r="B9" s="28">
        <v>4</v>
      </c>
      <c r="C9" s="28" t="s">
        <v>49</v>
      </c>
      <c r="D9" s="29" t="s">
        <v>92</v>
      </c>
      <c r="E9" s="22">
        <v>857.67</v>
      </c>
      <c r="F9" s="30" t="s">
        <v>539</v>
      </c>
      <c r="G9" s="36">
        <v>10.44</v>
      </c>
      <c r="H9" s="25">
        <v>1.23</v>
      </c>
    </row>
    <row r="10" spans="2:10" x14ac:dyDescent="0.4">
      <c r="B10" s="28">
        <v>4</v>
      </c>
      <c r="C10" s="28" t="s">
        <v>49</v>
      </c>
      <c r="D10" s="29" t="s">
        <v>258</v>
      </c>
      <c r="E10" s="22">
        <v>2202.0500000000002</v>
      </c>
      <c r="F10" s="30" t="s">
        <v>539</v>
      </c>
      <c r="G10" s="36">
        <v>26.71</v>
      </c>
      <c r="H10" s="25">
        <v>1.23</v>
      </c>
    </row>
    <row r="11" spans="2:10" x14ac:dyDescent="0.4">
      <c r="B11" s="28">
        <v>6</v>
      </c>
      <c r="C11" s="28" t="s">
        <v>49</v>
      </c>
      <c r="D11" s="29" t="s">
        <v>136</v>
      </c>
      <c r="E11" s="22">
        <v>650.95000000000005</v>
      </c>
      <c r="F11" s="30" t="s">
        <v>539</v>
      </c>
      <c r="G11" s="36">
        <v>7.03</v>
      </c>
      <c r="H11" s="25">
        <v>1.0900000000000001</v>
      </c>
    </row>
    <row r="12" spans="2:10" x14ac:dyDescent="0.4">
      <c r="B12" s="28">
        <v>7</v>
      </c>
      <c r="C12" s="28" t="s">
        <v>49</v>
      </c>
      <c r="D12" s="29" t="s">
        <v>106</v>
      </c>
      <c r="E12" s="22">
        <v>590.09</v>
      </c>
      <c r="F12" s="30" t="s">
        <v>539</v>
      </c>
      <c r="G12" s="36">
        <v>6.13</v>
      </c>
      <c r="H12" s="25">
        <v>1.05</v>
      </c>
    </row>
    <row r="13" spans="2:10" x14ac:dyDescent="0.4">
      <c r="B13" s="28">
        <v>8</v>
      </c>
      <c r="C13" s="28" t="s">
        <v>49</v>
      </c>
      <c r="D13" s="29" t="s">
        <v>147</v>
      </c>
      <c r="E13" s="22">
        <v>1686.11</v>
      </c>
      <c r="F13" s="30" t="s">
        <v>539</v>
      </c>
      <c r="G13" s="36">
        <v>16.43</v>
      </c>
      <c r="H13" s="25">
        <v>0.98</v>
      </c>
    </row>
    <row r="14" spans="2:10" x14ac:dyDescent="0.4">
      <c r="B14" s="28">
        <v>8</v>
      </c>
      <c r="C14" s="28" t="s">
        <v>49</v>
      </c>
      <c r="D14" s="29" t="s">
        <v>295</v>
      </c>
      <c r="E14" s="22">
        <v>1488.38</v>
      </c>
      <c r="F14" s="30" t="s">
        <v>539</v>
      </c>
      <c r="G14" s="36">
        <v>14.38</v>
      </c>
      <c r="H14" s="25">
        <v>0.98</v>
      </c>
    </row>
    <row r="15" spans="2:10" x14ac:dyDescent="0.4">
      <c r="B15" s="28">
        <v>10</v>
      </c>
      <c r="C15" s="28" t="s">
        <v>49</v>
      </c>
      <c r="D15" s="29" t="s">
        <v>68</v>
      </c>
      <c r="E15" s="22">
        <v>1444.63</v>
      </c>
      <c r="F15" s="30" t="s">
        <v>539</v>
      </c>
      <c r="G15" s="36">
        <v>11.66</v>
      </c>
      <c r="H15" s="25">
        <v>0.81</v>
      </c>
    </row>
    <row r="16" spans="2:10" x14ac:dyDescent="0.4">
      <c r="B16" s="28">
        <v>11</v>
      </c>
      <c r="C16" s="28" t="s">
        <v>49</v>
      </c>
      <c r="D16" s="29" t="s">
        <v>99</v>
      </c>
      <c r="E16" s="22">
        <v>12324.55</v>
      </c>
      <c r="F16" s="30" t="s">
        <v>539</v>
      </c>
      <c r="G16" s="36">
        <v>92.54</v>
      </c>
      <c r="H16" s="25">
        <v>0.76</v>
      </c>
    </row>
    <row r="17" spans="2:10" x14ac:dyDescent="0.4">
      <c r="B17" s="28">
        <v>12</v>
      </c>
      <c r="C17" s="28" t="s">
        <v>49</v>
      </c>
      <c r="D17" s="29" t="s">
        <v>59</v>
      </c>
      <c r="E17" s="22">
        <v>1938.85</v>
      </c>
      <c r="F17" s="30" t="s">
        <v>539</v>
      </c>
      <c r="G17" s="36">
        <v>14.5</v>
      </c>
      <c r="H17" s="25">
        <v>0.75</v>
      </c>
    </row>
    <row r="18" spans="2:10" x14ac:dyDescent="0.4">
      <c r="B18" s="28">
        <v>13</v>
      </c>
      <c r="C18" s="28" t="s">
        <v>49</v>
      </c>
      <c r="D18" s="29" t="s">
        <v>216</v>
      </c>
      <c r="E18" s="22">
        <v>1286.33</v>
      </c>
      <c r="F18" s="30" t="s">
        <v>539</v>
      </c>
      <c r="G18" s="36">
        <v>8.8699999999999992</v>
      </c>
      <c r="H18" s="25">
        <v>0.69</v>
      </c>
    </row>
    <row r="19" spans="2:10" x14ac:dyDescent="0.4">
      <c r="B19" s="28">
        <v>14</v>
      </c>
      <c r="C19" s="28" t="s">
        <v>49</v>
      </c>
      <c r="D19" s="29" t="s">
        <v>61</v>
      </c>
      <c r="E19" s="22">
        <v>3850.85</v>
      </c>
      <c r="F19" s="30" t="s">
        <v>539</v>
      </c>
      <c r="G19" s="36">
        <v>25.79</v>
      </c>
      <c r="H19" s="25">
        <v>0.67</v>
      </c>
    </row>
    <row r="20" spans="2:10" x14ac:dyDescent="0.4">
      <c r="B20" s="28">
        <v>15</v>
      </c>
      <c r="C20" s="28" t="s">
        <v>49</v>
      </c>
      <c r="D20" s="29" t="s">
        <v>86</v>
      </c>
      <c r="E20" s="22">
        <v>2621.2600000000002</v>
      </c>
      <c r="F20" s="30" t="s">
        <v>539</v>
      </c>
      <c r="G20" s="36">
        <v>16.920000000000002</v>
      </c>
      <c r="H20" s="25">
        <v>0.65</v>
      </c>
    </row>
    <row r="21" spans="2:10" x14ac:dyDescent="0.4">
      <c r="B21" s="28">
        <v>16</v>
      </c>
      <c r="C21" s="28" t="s">
        <v>49</v>
      </c>
      <c r="D21" s="29" t="s">
        <v>51</v>
      </c>
      <c r="E21" s="22">
        <v>4802.18</v>
      </c>
      <c r="F21" s="30" t="s">
        <v>539</v>
      </c>
      <c r="G21" s="36">
        <v>21.39</v>
      </c>
      <c r="H21" s="25">
        <v>0.45</v>
      </c>
    </row>
    <row r="22" spans="2:10" x14ac:dyDescent="0.4">
      <c r="B22" s="28">
        <v>17</v>
      </c>
      <c r="C22" s="28" t="s">
        <v>49</v>
      </c>
      <c r="D22" s="29" t="s">
        <v>306</v>
      </c>
      <c r="E22" s="22">
        <v>554.84</v>
      </c>
      <c r="F22" s="30" t="s">
        <v>539</v>
      </c>
      <c r="G22" s="36">
        <v>2.4500000000000002</v>
      </c>
      <c r="H22" s="25">
        <v>0.44</v>
      </c>
    </row>
    <row r="23" spans="2:10" x14ac:dyDescent="0.4">
      <c r="B23" s="28">
        <v>18</v>
      </c>
      <c r="C23" s="28" t="s">
        <v>49</v>
      </c>
      <c r="D23" s="29" t="s">
        <v>565</v>
      </c>
      <c r="E23" s="22">
        <v>2658.06</v>
      </c>
      <c r="F23" s="30" t="s">
        <v>539</v>
      </c>
      <c r="G23" s="36">
        <v>11.24</v>
      </c>
      <c r="H23" s="25">
        <v>0.42</v>
      </c>
    </row>
    <row r="24" spans="2:10" x14ac:dyDescent="0.4">
      <c r="B24" s="28">
        <v>19</v>
      </c>
      <c r="C24" s="28" t="s">
        <v>49</v>
      </c>
      <c r="D24" s="29" t="s">
        <v>67</v>
      </c>
      <c r="E24" s="22">
        <v>3736.76</v>
      </c>
      <c r="F24" s="30" t="s">
        <v>539</v>
      </c>
      <c r="G24" s="36">
        <v>12.29</v>
      </c>
      <c r="H24" s="25">
        <v>0.33</v>
      </c>
    </row>
    <row r="25" spans="2:10" x14ac:dyDescent="0.4">
      <c r="B25" s="28">
        <v>20</v>
      </c>
      <c r="C25" s="28" t="s">
        <v>49</v>
      </c>
      <c r="D25" s="29" t="s">
        <v>64</v>
      </c>
      <c r="E25" s="22">
        <v>3198.3</v>
      </c>
      <c r="F25" s="30" t="s">
        <v>539</v>
      </c>
      <c r="G25" s="36">
        <v>7.46</v>
      </c>
      <c r="H25" s="25">
        <v>0.23</v>
      </c>
      <c r="J25" t="s">
        <v>507</v>
      </c>
    </row>
    <row r="26" spans="2:10" x14ac:dyDescent="0.4">
      <c r="B26" t="s">
        <v>35</v>
      </c>
      <c r="C26" t="s">
        <v>35</v>
      </c>
      <c r="D26" t="s">
        <v>35</v>
      </c>
      <c r="E26" t="s">
        <v>35</v>
      </c>
      <c r="F26" t="s">
        <v>35</v>
      </c>
      <c r="G26" s="1" t="s">
        <v>35</v>
      </c>
      <c r="H26" s="1" t="s">
        <v>35</v>
      </c>
    </row>
  </sheetData>
  <mergeCells count="2">
    <mergeCell ref="B2:D3"/>
    <mergeCell ref="E2:H3"/>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r:id="rId1"/>
  <headerFooter>
    <oddHeader>&amp;L&amp;F - &amp;A&amp;R&amp;D</oddHeader>
    <oddFooter>&amp;CCopyright(C) SBI Neotrade Securities Co., Ltd. All Rights Reserved.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D3D12-7782-4230-87AC-86F4848543CA}">
  <sheetPr>
    <pageSetUpPr fitToPage="1"/>
  </sheetPr>
  <dimension ref="B2:Q26"/>
  <sheetViews>
    <sheetView showGridLines="0" tabSelected="1" view="pageBreakPreview" zoomScale="75" zoomScaleNormal="100" zoomScaleSheetLayoutView="75" workbookViewId="0">
      <selection activeCell="O9" sqref="O9"/>
    </sheetView>
  </sheetViews>
  <sheetFormatPr defaultRowHeight="18.75" x14ac:dyDescent="0.4"/>
  <cols>
    <col min="1" max="1" width="3.125" customWidth="1"/>
    <col min="2" max="2" width="20" customWidth="1"/>
    <col min="3" max="3" width="10.625" customWidth="1"/>
    <col min="4" max="4" width="15.625" customWidth="1"/>
    <col min="5" max="5" width="16" style="1" customWidth="1"/>
    <col min="6" max="6" width="16.625" customWidth="1"/>
    <col min="7" max="7" width="16.625" style="1" customWidth="1"/>
    <col min="8" max="8" width="20" style="1" customWidth="1"/>
    <col min="9" max="11" width="16.625" customWidth="1"/>
    <col min="12" max="12" width="16.625" style="1" customWidth="1"/>
    <col min="13" max="13" width="13.25" customWidth="1"/>
  </cols>
  <sheetData>
    <row r="2" spans="2:14" ht="18.75" customHeight="1" x14ac:dyDescent="0.4">
      <c r="B2" s="52" t="s">
        <v>65</v>
      </c>
      <c r="C2" s="53"/>
      <c r="D2" s="53"/>
      <c r="E2" s="53"/>
      <c r="F2" s="56" t="s">
        <v>66</v>
      </c>
      <c r="G2" s="57"/>
      <c r="H2" s="57"/>
      <c r="I2" s="57"/>
      <c r="J2" s="58"/>
      <c r="N2" s="44" t="s">
        <v>320</v>
      </c>
    </row>
    <row r="3" spans="2:14" ht="18" customHeight="1" x14ac:dyDescent="0.4">
      <c r="B3" s="54"/>
      <c r="C3" s="55"/>
      <c r="D3" s="55"/>
      <c r="E3" s="55"/>
      <c r="F3" s="59"/>
      <c r="G3" s="60"/>
      <c r="H3" s="60"/>
      <c r="I3" s="60"/>
      <c r="J3" s="61"/>
      <c r="N3" s="44" t="s">
        <v>321</v>
      </c>
    </row>
    <row r="4" spans="2:14" x14ac:dyDescent="0.4">
      <c r="B4" t="str">
        <f>_xll.SNT.StockRanking(TRUE,102,20,"ランキング順位@市場@銘柄コード@銘柄名称@上場部@現在値@現値時刻@前日比@騰落率@売買高@売買代金@売買高増加率@業種")</f>
        <v>=SNT.StockRanking(TRUE,102,20,"ランキング順位@市場@銘柄コード@銘柄名称@上場部@現在値@現値時刻@前日比@騰落率@売買高@売買代金@売買高増加率@業種") =&gt; 接続待ち</v>
      </c>
      <c r="N4" s="44" t="s">
        <v>322</v>
      </c>
    </row>
    <row r="5" spans="2:14" s="1" customFormat="1" x14ac:dyDescent="0.4">
      <c r="B5" s="19" t="s">
        <v>37</v>
      </c>
      <c r="C5" s="19" t="s">
        <v>38</v>
      </c>
      <c r="D5" s="19" t="s">
        <v>39</v>
      </c>
      <c r="E5" s="19" t="s">
        <v>40</v>
      </c>
      <c r="F5" s="19" t="s">
        <v>41</v>
      </c>
      <c r="G5" s="19" t="s">
        <v>42</v>
      </c>
      <c r="H5" s="19" t="s">
        <v>43</v>
      </c>
      <c r="I5" s="19" t="s">
        <v>44</v>
      </c>
      <c r="J5" s="48" t="s">
        <v>45</v>
      </c>
      <c r="K5" s="65" t="s">
        <v>46</v>
      </c>
      <c r="L5" s="65" t="s">
        <v>47</v>
      </c>
      <c r="M5" s="64" t="s">
        <v>48</v>
      </c>
    </row>
    <row r="6" spans="2:14" s="1" customFormat="1" x14ac:dyDescent="0.4">
      <c r="B6" s="18">
        <v>1</v>
      </c>
      <c r="C6" s="18" t="s">
        <v>49</v>
      </c>
      <c r="D6" s="18" t="s">
        <v>323</v>
      </c>
      <c r="E6" s="18" t="s">
        <v>324</v>
      </c>
      <c r="F6" s="18" t="s">
        <v>50</v>
      </c>
      <c r="G6" s="18">
        <v>280</v>
      </c>
      <c r="H6" s="18" t="s">
        <v>325</v>
      </c>
      <c r="I6" s="18">
        <v>80</v>
      </c>
      <c r="J6" s="67">
        <v>40</v>
      </c>
      <c r="K6" s="18">
        <v>10542.2</v>
      </c>
      <c r="L6" s="42">
        <v>2726.01</v>
      </c>
      <c r="M6" s="36" t="s">
        <v>64</v>
      </c>
    </row>
    <row r="7" spans="2:14" s="5" customFormat="1" x14ac:dyDescent="0.4">
      <c r="B7" s="20">
        <v>2</v>
      </c>
      <c r="C7" s="20" t="s">
        <v>49</v>
      </c>
      <c r="D7" s="21" t="s">
        <v>326</v>
      </c>
      <c r="E7" s="21" t="s">
        <v>327</v>
      </c>
      <c r="F7" s="21" t="s">
        <v>52</v>
      </c>
      <c r="G7" s="22">
        <v>322</v>
      </c>
      <c r="H7" s="23" t="s">
        <v>516</v>
      </c>
      <c r="I7" s="24">
        <v>80</v>
      </c>
      <c r="J7" s="66">
        <v>33.049999999999997</v>
      </c>
      <c r="K7" s="24">
        <v>4812.7</v>
      </c>
      <c r="L7" s="26">
        <v>1447.009</v>
      </c>
      <c r="M7" s="49" t="s">
        <v>56</v>
      </c>
    </row>
    <row r="8" spans="2:14" x14ac:dyDescent="0.4">
      <c r="B8" s="28">
        <v>3</v>
      </c>
      <c r="C8" s="28" t="s">
        <v>49</v>
      </c>
      <c r="D8" s="29" t="s">
        <v>330</v>
      </c>
      <c r="E8" s="29" t="s">
        <v>331</v>
      </c>
      <c r="F8" s="29" t="s">
        <v>52</v>
      </c>
      <c r="G8" s="22">
        <v>3705</v>
      </c>
      <c r="H8" s="30" t="s">
        <v>517</v>
      </c>
      <c r="I8" s="22">
        <v>700</v>
      </c>
      <c r="J8" s="51">
        <v>23.29</v>
      </c>
      <c r="K8" s="22">
        <v>1122.7</v>
      </c>
      <c r="L8" s="31">
        <v>4069.3090000000002</v>
      </c>
      <c r="M8" s="25" t="s">
        <v>107</v>
      </c>
    </row>
    <row r="9" spans="2:14" x14ac:dyDescent="0.4">
      <c r="B9" s="28">
        <v>4</v>
      </c>
      <c r="C9" s="28" t="s">
        <v>49</v>
      </c>
      <c r="D9" s="29" t="s">
        <v>328</v>
      </c>
      <c r="E9" s="29" t="s">
        <v>329</v>
      </c>
      <c r="F9" s="29" t="s">
        <v>52</v>
      </c>
      <c r="G9" s="22">
        <v>1249</v>
      </c>
      <c r="H9" s="30" t="s">
        <v>518</v>
      </c>
      <c r="I9" s="22">
        <v>226</v>
      </c>
      <c r="J9" s="66">
        <v>22.09</v>
      </c>
      <c r="K9" s="22">
        <v>446.5</v>
      </c>
      <c r="L9" s="31">
        <v>568.90800000000002</v>
      </c>
      <c r="M9" s="25" t="s">
        <v>56</v>
      </c>
    </row>
    <row r="10" spans="2:14" x14ac:dyDescent="0.4">
      <c r="B10" s="28">
        <v>5</v>
      </c>
      <c r="C10" s="28" t="s">
        <v>49</v>
      </c>
      <c r="D10" s="29" t="s">
        <v>334</v>
      </c>
      <c r="E10" s="29" t="s">
        <v>335</v>
      </c>
      <c r="F10" s="29" t="s">
        <v>50</v>
      </c>
      <c r="G10" s="22">
        <v>645</v>
      </c>
      <c r="H10" s="30" t="s">
        <v>519</v>
      </c>
      <c r="I10" s="22">
        <v>100</v>
      </c>
      <c r="J10" s="66">
        <v>18.34</v>
      </c>
      <c r="K10" s="22">
        <v>3230.8</v>
      </c>
      <c r="L10" s="31">
        <v>1982.921</v>
      </c>
      <c r="M10" s="25" t="s">
        <v>306</v>
      </c>
    </row>
    <row r="11" spans="2:14" x14ac:dyDescent="0.4">
      <c r="B11" s="28">
        <v>6</v>
      </c>
      <c r="C11" s="28" t="s">
        <v>49</v>
      </c>
      <c r="D11" s="29" t="s">
        <v>336</v>
      </c>
      <c r="E11" s="29" t="s">
        <v>337</v>
      </c>
      <c r="F11" s="29" t="s">
        <v>52</v>
      </c>
      <c r="G11" s="22">
        <v>1007</v>
      </c>
      <c r="H11" s="30" t="s">
        <v>520</v>
      </c>
      <c r="I11" s="22">
        <v>150</v>
      </c>
      <c r="J11" s="66">
        <v>17.5</v>
      </c>
      <c r="K11" s="22">
        <v>514.9</v>
      </c>
      <c r="L11" s="31">
        <v>485.113</v>
      </c>
      <c r="M11" s="25" t="s">
        <v>58</v>
      </c>
    </row>
    <row r="12" spans="2:14" x14ac:dyDescent="0.4">
      <c r="B12" s="28">
        <v>7</v>
      </c>
      <c r="C12" s="28" t="s">
        <v>49</v>
      </c>
      <c r="D12" s="29" t="s">
        <v>338</v>
      </c>
      <c r="E12" s="29" t="s">
        <v>339</v>
      </c>
      <c r="F12" s="29" t="s">
        <v>52</v>
      </c>
      <c r="G12" s="22">
        <v>704</v>
      </c>
      <c r="H12" s="30" t="s">
        <v>340</v>
      </c>
      <c r="I12" s="22">
        <v>100</v>
      </c>
      <c r="J12" s="66">
        <v>16.55</v>
      </c>
      <c r="K12" s="22">
        <v>141.19999999999999</v>
      </c>
      <c r="L12" s="31">
        <v>96.253</v>
      </c>
      <c r="M12" s="25" t="s">
        <v>58</v>
      </c>
    </row>
    <row r="13" spans="2:14" x14ac:dyDescent="0.4">
      <c r="B13" s="28">
        <v>8</v>
      </c>
      <c r="C13" s="28" t="s">
        <v>49</v>
      </c>
      <c r="D13" s="29" t="s">
        <v>341</v>
      </c>
      <c r="E13" s="29" t="s">
        <v>342</v>
      </c>
      <c r="F13" s="29" t="s">
        <v>50</v>
      </c>
      <c r="G13" s="22">
        <v>564</v>
      </c>
      <c r="H13" s="30" t="s">
        <v>343</v>
      </c>
      <c r="I13" s="22">
        <v>80</v>
      </c>
      <c r="J13" s="66">
        <v>16.52</v>
      </c>
      <c r="K13" s="22">
        <v>2035.8</v>
      </c>
      <c r="L13" s="31">
        <v>1110.6420000000001</v>
      </c>
      <c r="M13" s="25" t="s">
        <v>58</v>
      </c>
    </row>
    <row r="14" spans="2:14" x14ac:dyDescent="0.4">
      <c r="B14" s="28">
        <v>9</v>
      </c>
      <c r="C14" s="28" t="s">
        <v>49</v>
      </c>
      <c r="D14" s="29" t="s">
        <v>344</v>
      </c>
      <c r="E14" s="29" t="s">
        <v>345</v>
      </c>
      <c r="F14" s="29" t="s">
        <v>50</v>
      </c>
      <c r="G14" s="22">
        <v>5100</v>
      </c>
      <c r="H14" s="30" t="s">
        <v>346</v>
      </c>
      <c r="I14" s="22">
        <v>700</v>
      </c>
      <c r="J14" s="66">
        <v>15.9</v>
      </c>
      <c r="K14" s="22">
        <v>71.8</v>
      </c>
      <c r="L14" s="31">
        <v>366.15</v>
      </c>
      <c r="M14" s="25" t="s">
        <v>89</v>
      </c>
    </row>
    <row r="15" spans="2:14" x14ac:dyDescent="0.4">
      <c r="B15" s="28">
        <v>10</v>
      </c>
      <c r="C15" s="28" t="s">
        <v>49</v>
      </c>
      <c r="D15" s="29" t="s">
        <v>347</v>
      </c>
      <c r="E15" s="29" t="s">
        <v>348</v>
      </c>
      <c r="F15" s="29" t="s">
        <v>52</v>
      </c>
      <c r="G15" s="22">
        <v>730</v>
      </c>
      <c r="H15" s="30" t="s">
        <v>349</v>
      </c>
      <c r="I15" s="22">
        <v>100</v>
      </c>
      <c r="J15" s="66">
        <v>15.87</v>
      </c>
      <c r="K15" s="22">
        <v>321.8</v>
      </c>
      <c r="L15" s="31">
        <v>229.29900000000001</v>
      </c>
      <c r="M15" s="25" t="s">
        <v>53</v>
      </c>
    </row>
    <row r="16" spans="2:14" x14ac:dyDescent="0.4">
      <c r="B16" s="28">
        <v>11</v>
      </c>
      <c r="C16" s="28" t="s">
        <v>49</v>
      </c>
      <c r="D16" s="29" t="s">
        <v>300</v>
      </c>
      <c r="E16" s="29" t="s">
        <v>301</v>
      </c>
      <c r="F16" s="29" t="s">
        <v>50</v>
      </c>
      <c r="G16" s="22">
        <v>156</v>
      </c>
      <c r="H16" s="30" t="s">
        <v>521</v>
      </c>
      <c r="I16" s="22">
        <v>21</v>
      </c>
      <c r="J16" s="66">
        <v>15.55</v>
      </c>
      <c r="K16" s="22">
        <v>10658</v>
      </c>
      <c r="L16" s="31">
        <v>1708.356</v>
      </c>
      <c r="M16" s="25" t="s">
        <v>68</v>
      </c>
    </row>
    <row r="17" spans="2:17" x14ac:dyDescent="0.4">
      <c r="B17" s="28">
        <v>12</v>
      </c>
      <c r="C17" s="28" t="s">
        <v>49</v>
      </c>
      <c r="D17" s="29" t="s">
        <v>352</v>
      </c>
      <c r="E17" s="29" t="s">
        <v>353</v>
      </c>
      <c r="F17" s="29" t="s">
        <v>52</v>
      </c>
      <c r="G17" s="22">
        <v>1142</v>
      </c>
      <c r="H17" s="30" t="s">
        <v>522</v>
      </c>
      <c r="I17" s="22">
        <v>150</v>
      </c>
      <c r="J17" s="66">
        <v>15.12</v>
      </c>
      <c r="K17" s="22">
        <v>265.39999999999998</v>
      </c>
      <c r="L17" s="31">
        <v>302.58800000000002</v>
      </c>
      <c r="M17" s="25" t="s">
        <v>58</v>
      </c>
    </row>
    <row r="18" spans="2:17" x14ac:dyDescent="0.4">
      <c r="B18" s="28">
        <v>13</v>
      </c>
      <c r="C18" s="28" t="s">
        <v>49</v>
      </c>
      <c r="D18" s="29" t="s">
        <v>332</v>
      </c>
      <c r="E18" s="29" t="s">
        <v>333</v>
      </c>
      <c r="F18" s="29" t="s">
        <v>50</v>
      </c>
      <c r="G18" s="22">
        <v>46</v>
      </c>
      <c r="H18" s="30" t="s">
        <v>523</v>
      </c>
      <c r="I18" s="22">
        <v>6</v>
      </c>
      <c r="J18" s="66">
        <v>15</v>
      </c>
      <c r="K18" s="22">
        <v>9000</v>
      </c>
      <c r="L18" s="31">
        <v>400.447</v>
      </c>
      <c r="M18" s="25" t="s">
        <v>172</v>
      </c>
    </row>
    <row r="19" spans="2:17" x14ac:dyDescent="0.4">
      <c r="B19" s="28">
        <v>14</v>
      </c>
      <c r="C19" s="28" t="s">
        <v>49</v>
      </c>
      <c r="D19" s="29" t="s">
        <v>354</v>
      </c>
      <c r="E19" s="29" t="s">
        <v>355</v>
      </c>
      <c r="F19" s="29" t="s">
        <v>57</v>
      </c>
      <c r="G19" s="22">
        <v>385</v>
      </c>
      <c r="H19" s="30" t="s">
        <v>524</v>
      </c>
      <c r="I19" s="22">
        <v>46</v>
      </c>
      <c r="J19" s="66">
        <v>13.56</v>
      </c>
      <c r="K19" s="22">
        <v>5337.5</v>
      </c>
      <c r="L19" s="31">
        <v>2084.5039999999999</v>
      </c>
      <c r="M19" s="25" t="s">
        <v>67</v>
      </c>
    </row>
    <row r="20" spans="2:17" x14ac:dyDescent="0.4">
      <c r="B20" s="28">
        <v>15</v>
      </c>
      <c r="C20" s="28" t="s">
        <v>49</v>
      </c>
      <c r="D20" s="29" t="s">
        <v>350</v>
      </c>
      <c r="E20" s="29" t="s">
        <v>351</v>
      </c>
      <c r="F20" s="29" t="s">
        <v>50</v>
      </c>
      <c r="G20" s="22">
        <v>11440</v>
      </c>
      <c r="H20" s="30" t="s">
        <v>525</v>
      </c>
      <c r="I20" s="22">
        <v>1240</v>
      </c>
      <c r="J20" s="66">
        <v>12.15</v>
      </c>
      <c r="K20" s="22">
        <v>214.1</v>
      </c>
      <c r="L20" s="31">
        <v>2421.56</v>
      </c>
      <c r="M20" s="25" t="s">
        <v>86</v>
      </c>
    </row>
    <row r="21" spans="2:17" x14ac:dyDescent="0.4">
      <c r="B21" s="28">
        <v>16</v>
      </c>
      <c r="C21" s="28" t="s">
        <v>49</v>
      </c>
      <c r="D21" s="29" t="s">
        <v>358</v>
      </c>
      <c r="E21" s="29" t="s">
        <v>359</v>
      </c>
      <c r="F21" s="29" t="s">
        <v>57</v>
      </c>
      <c r="G21" s="22">
        <v>1915</v>
      </c>
      <c r="H21" s="30" t="s">
        <v>526</v>
      </c>
      <c r="I21" s="22">
        <v>190</v>
      </c>
      <c r="J21" s="66">
        <v>11.01</v>
      </c>
      <c r="K21" s="22">
        <v>7809.9</v>
      </c>
      <c r="L21" s="31">
        <v>14584.895</v>
      </c>
      <c r="M21" s="25" t="s">
        <v>58</v>
      </c>
    </row>
    <row r="22" spans="2:17" x14ac:dyDescent="0.4">
      <c r="B22" s="28">
        <v>16</v>
      </c>
      <c r="C22" s="28" t="s">
        <v>49</v>
      </c>
      <c r="D22" s="29" t="s">
        <v>356</v>
      </c>
      <c r="E22" s="29" t="s">
        <v>357</v>
      </c>
      <c r="F22" s="29" t="s">
        <v>50</v>
      </c>
      <c r="G22" s="22">
        <v>1260</v>
      </c>
      <c r="H22" s="30" t="s">
        <v>527</v>
      </c>
      <c r="I22" s="22">
        <v>125</v>
      </c>
      <c r="J22" s="66">
        <v>11.01</v>
      </c>
      <c r="K22" s="22">
        <v>568.6</v>
      </c>
      <c r="L22" s="31">
        <v>705.49800000000005</v>
      </c>
      <c r="M22" s="25" t="s">
        <v>53</v>
      </c>
    </row>
    <row r="23" spans="2:17" x14ac:dyDescent="0.4">
      <c r="B23" s="28">
        <v>18</v>
      </c>
      <c r="C23" s="28" t="s">
        <v>49</v>
      </c>
      <c r="D23" s="29" t="s">
        <v>386</v>
      </c>
      <c r="E23" s="29" t="s">
        <v>387</v>
      </c>
      <c r="F23" s="29" t="s">
        <v>50</v>
      </c>
      <c r="G23" s="22">
        <v>396</v>
      </c>
      <c r="H23" s="30" t="s">
        <v>528</v>
      </c>
      <c r="I23" s="22">
        <v>39</v>
      </c>
      <c r="J23" s="66">
        <v>10.92</v>
      </c>
      <c r="K23" s="22">
        <v>1405.2</v>
      </c>
      <c r="L23" s="31">
        <v>561.49599999999998</v>
      </c>
      <c r="M23" s="25" t="s">
        <v>86</v>
      </c>
    </row>
    <row r="24" spans="2:17" x14ac:dyDescent="0.4">
      <c r="B24" s="28">
        <v>19</v>
      </c>
      <c r="C24" s="28" t="s">
        <v>49</v>
      </c>
      <c r="D24" s="29" t="s">
        <v>407</v>
      </c>
      <c r="E24" s="29" t="s">
        <v>408</v>
      </c>
      <c r="F24" s="29" t="s">
        <v>57</v>
      </c>
      <c r="G24" s="22">
        <v>160</v>
      </c>
      <c r="H24" s="30" t="s">
        <v>529</v>
      </c>
      <c r="I24" s="22">
        <v>15</v>
      </c>
      <c r="J24" s="66">
        <v>10.34</v>
      </c>
      <c r="K24" s="22">
        <v>31094.799999999999</v>
      </c>
      <c r="L24" s="31">
        <v>4758.4889999999996</v>
      </c>
      <c r="M24" s="25" t="s">
        <v>147</v>
      </c>
    </row>
    <row r="25" spans="2:17" x14ac:dyDescent="0.4">
      <c r="B25" s="28">
        <v>20</v>
      </c>
      <c r="C25" s="28" t="s">
        <v>49</v>
      </c>
      <c r="D25" s="29" t="s">
        <v>388</v>
      </c>
      <c r="E25" s="29" t="s">
        <v>389</v>
      </c>
      <c r="F25" s="29" t="s">
        <v>50</v>
      </c>
      <c r="G25" s="22">
        <v>207</v>
      </c>
      <c r="H25" s="30" t="s">
        <v>530</v>
      </c>
      <c r="I25" s="22">
        <v>18</v>
      </c>
      <c r="J25" s="66">
        <v>9.52</v>
      </c>
      <c r="K25" s="22">
        <v>2858.6</v>
      </c>
      <c r="L25" s="31">
        <v>596.41300000000001</v>
      </c>
      <c r="M25" s="25" t="s">
        <v>58</v>
      </c>
      <c r="Q25" t="s">
        <v>507</v>
      </c>
    </row>
    <row r="26" spans="2:17" x14ac:dyDescent="0.4">
      <c r="B26" t="s">
        <v>35</v>
      </c>
      <c r="C26" t="s">
        <v>35</v>
      </c>
      <c r="D26" t="s">
        <v>35</v>
      </c>
      <c r="E26" s="1" t="s">
        <v>35</v>
      </c>
      <c r="F26" t="s">
        <v>35</v>
      </c>
      <c r="G26" s="1" t="s">
        <v>35</v>
      </c>
      <c r="H26" s="1" t="s">
        <v>35</v>
      </c>
      <c r="I26" t="s">
        <v>35</v>
      </c>
      <c r="J26" t="s">
        <v>35</v>
      </c>
      <c r="K26" t="s">
        <v>35</v>
      </c>
      <c r="L26" s="1" t="s">
        <v>35</v>
      </c>
      <c r="M26" t="s">
        <v>35</v>
      </c>
      <c r="N26" t="s">
        <v>35</v>
      </c>
    </row>
  </sheetData>
  <mergeCells count="2">
    <mergeCell ref="B2:E3"/>
    <mergeCell ref="F2:J3"/>
  </mergeCells>
  <phoneticPr fontId="1"/>
  <printOptions horizontalCentered="1"/>
  <pageMargins left="0.23622047244094491" right="0.23622047244094491" top="0.74803149606299213" bottom="0.74803149606299213" header="0.31496062992125984" footer="0.31496062992125984"/>
  <pageSetup paperSize="9" scale="47" fitToHeight="0" orientation="landscape" r:id="rId1"/>
  <headerFooter>
    <oddHeader>&amp;L&amp;F - &amp;A&amp;R&amp;D</oddHeader>
    <oddFooter>&amp;CCopyright(C) SBI Neotrade Securities Co., Ltd. All Rights Reserved.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FAA37-4BA4-42C6-8DE0-7D5EED40F37D}">
  <sheetPr>
    <pageSetUpPr fitToPage="1"/>
  </sheetPr>
  <dimension ref="B2:P26"/>
  <sheetViews>
    <sheetView showGridLines="0" view="pageBreakPreview" zoomScale="75" zoomScaleNormal="100" zoomScaleSheetLayoutView="75" workbookViewId="0">
      <selection activeCell="P25" sqref="P25"/>
    </sheetView>
  </sheetViews>
  <sheetFormatPr defaultRowHeight="18.75" x14ac:dyDescent="0.4"/>
  <cols>
    <col min="1" max="1" width="3.125" customWidth="1"/>
    <col min="2" max="2" width="10.625" customWidth="1"/>
    <col min="3" max="3" width="15.625" customWidth="1"/>
    <col min="4" max="4" width="16" style="1" customWidth="1"/>
    <col min="5" max="7" width="16.625" customWidth="1"/>
    <col min="8" max="8" width="21.25" customWidth="1"/>
    <col min="9" max="11" width="16.625" style="1" customWidth="1"/>
    <col min="12" max="13" width="16.625" customWidth="1"/>
    <col min="14" max="14" width="9" customWidth="1"/>
  </cols>
  <sheetData>
    <row r="2" spans="2:15" ht="18.75" customHeight="1" x14ac:dyDescent="0.4">
      <c r="B2" s="52" t="s">
        <v>69</v>
      </c>
      <c r="C2" s="53"/>
      <c r="D2" s="53"/>
      <c r="E2" s="56" t="s">
        <v>70</v>
      </c>
      <c r="F2" s="57"/>
      <c r="G2" s="57"/>
      <c r="H2" s="57"/>
      <c r="I2" s="58"/>
      <c r="J2"/>
      <c r="O2" s="44" t="s">
        <v>320</v>
      </c>
    </row>
    <row r="3" spans="2:15" ht="18" customHeight="1" x14ac:dyDescent="0.4">
      <c r="B3" s="54"/>
      <c r="C3" s="55"/>
      <c r="D3" s="55"/>
      <c r="E3" s="59"/>
      <c r="F3" s="60"/>
      <c r="G3" s="60"/>
      <c r="H3" s="60"/>
      <c r="I3" s="61"/>
      <c r="J3"/>
      <c r="O3" s="44" t="s">
        <v>321</v>
      </c>
    </row>
    <row r="4" spans="2:15" x14ac:dyDescent="0.4">
      <c r="B4" t="str">
        <f>_xll.SNT.StockRanking(TRUE,202,20,"ランキング順位@市場@銘柄コード@銘柄名称@上場部@現在値@現値時刻@前日比@騰落率@売買高@売買代金@業種")</f>
        <v>=SNT.StockRanking(TRUE,202,20,"ランキング順位@市場@銘柄コード@銘柄名称@上場部@現在値@現値時刻@前日比@騰落率@売買高@売買代金@業種") =&gt; 接続待ち</v>
      </c>
      <c r="O4" s="44" t="s">
        <v>322</v>
      </c>
    </row>
    <row r="5" spans="2:15" s="1" customFormat="1" x14ac:dyDescent="0.4">
      <c r="B5" s="13" t="s">
        <v>37</v>
      </c>
      <c r="C5" s="14" t="s">
        <v>38</v>
      </c>
      <c r="D5" s="15" t="s">
        <v>39</v>
      </c>
      <c r="E5" s="15" t="s">
        <v>40</v>
      </c>
      <c r="F5" s="15" t="s">
        <v>41</v>
      </c>
      <c r="G5" s="16" t="s">
        <v>42</v>
      </c>
      <c r="H5" s="16" t="s">
        <v>43</v>
      </c>
      <c r="I5" s="16" t="s">
        <v>44</v>
      </c>
      <c r="J5" s="16" t="s">
        <v>45</v>
      </c>
      <c r="K5" s="16" t="s">
        <v>46</v>
      </c>
      <c r="L5" s="16" t="s">
        <v>47</v>
      </c>
      <c r="M5" s="17" t="s">
        <v>48</v>
      </c>
    </row>
    <row r="6" spans="2:15" s="1" customFormat="1" ht="24.75" customHeight="1" x14ac:dyDescent="0.4">
      <c r="B6" s="18">
        <v>1</v>
      </c>
      <c r="C6" s="18" t="s">
        <v>49</v>
      </c>
      <c r="D6" s="18" t="s">
        <v>217</v>
      </c>
      <c r="E6" s="18" t="s">
        <v>218</v>
      </c>
      <c r="F6" s="18" t="s">
        <v>50</v>
      </c>
      <c r="G6" s="18">
        <v>43</v>
      </c>
      <c r="H6" s="41" t="s">
        <v>566</v>
      </c>
      <c r="I6" s="18">
        <v>-16</v>
      </c>
      <c r="J6" s="37">
        <v>-27.12</v>
      </c>
      <c r="K6" s="18">
        <v>15180.2</v>
      </c>
      <c r="L6" s="37">
        <v>737.38099999999997</v>
      </c>
      <c r="M6" s="27" t="s">
        <v>53</v>
      </c>
    </row>
    <row r="7" spans="2:15" s="5" customFormat="1" x14ac:dyDescent="0.4">
      <c r="B7" s="20">
        <v>2</v>
      </c>
      <c r="C7" s="20" t="s">
        <v>49</v>
      </c>
      <c r="D7" s="21" t="s">
        <v>302</v>
      </c>
      <c r="E7" s="21" t="s">
        <v>303</v>
      </c>
      <c r="F7" s="21" t="s">
        <v>50</v>
      </c>
      <c r="G7" s="22">
        <v>1526</v>
      </c>
      <c r="H7" s="23" t="s">
        <v>567</v>
      </c>
      <c r="I7" s="35">
        <v>-500</v>
      </c>
      <c r="J7" s="25">
        <v>-24.68</v>
      </c>
      <c r="K7" s="24">
        <v>2351.6</v>
      </c>
      <c r="L7" s="26">
        <v>4340.1469999999999</v>
      </c>
      <c r="M7" s="32" t="s">
        <v>58</v>
      </c>
    </row>
    <row r="8" spans="2:15" x14ac:dyDescent="0.4">
      <c r="B8" s="28">
        <v>3</v>
      </c>
      <c r="C8" s="28" t="s">
        <v>49</v>
      </c>
      <c r="D8" s="29" t="s">
        <v>429</v>
      </c>
      <c r="E8" s="29" t="s">
        <v>430</v>
      </c>
      <c r="F8" s="29" t="s">
        <v>50</v>
      </c>
      <c r="G8" s="22">
        <v>185</v>
      </c>
      <c r="H8" s="30" t="s">
        <v>518</v>
      </c>
      <c r="I8" s="36">
        <v>-56</v>
      </c>
      <c r="J8" s="25">
        <v>-23.24</v>
      </c>
      <c r="K8" s="22">
        <v>13372</v>
      </c>
      <c r="L8" s="31">
        <v>2656.63</v>
      </c>
      <c r="M8" s="32" t="s">
        <v>58</v>
      </c>
    </row>
    <row r="9" spans="2:15" x14ac:dyDescent="0.4">
      <c r="B9" s="28">
        <v>4</v>
      </c>
      <c r="C9" s="28" t="s">
        <v>49</v>
      </c>
      <c r="D9" s="29" t="s">
        <v>435</v>
      </c>
      <c r="E9" s="29" t="s">
        <v>436</v>
      </c>
      <c r="F9" s="29" t="s">
        <v>52</v>
      </c>
      <c r="G9" s="22">
        <v>1245</v>
      </c>
      <c r="H9" s="30" t="s">
        <v>568</v>
      </c>
      <c r="I9" s="36">
        <v>-352</v>
      </c>
      <c r="J9" s="25">
        <v>-22.05</v>
      </c>
      <c r="K9" s="22">
        <v>674.9</v>
      </c>
      <c r="L9" s="31">
        <v>1032.0940000000001</v>
      </c>
      <c r="M9" s="32" t="s">
        <v>53</v>
      </c>
    </row>
    <row r="10" spans="2:15" x14ac:dyDescent="0.4">
      <c r="B10" s="28">
        <v>5</v>
      </c>
      <c r="C10" s="28" t="s">
        <v>49</v>
      </c>
      <c r="D10" s="29" t="s">
        <v>298</v>
      </c>
      <c r="E10" s="29" t="s">
        <v>299</v>
      </c>
      <c r="F10" s="29" t="s">
        <v>57</v>
      </c>
      <c r="G10" s="22">
        <v>1776</v>
      </c>
      <c r="H10" s="30" t="s">
        <v>526</v>
      </c>
      <c r="I10" s="36">
        <v>-490</v>
      </c>
      <c r="J10" s="25">
        <v>-21.63</v>
      </c>
      <c r="K10" s="22">
        <v>758.7</v>
      </c>
      <c r="L10" s="31">
        <v>1525.7439999999999</v>
      </c>
      <c r="M10" s="32" t="s">
        <v>58</v>
      </c>
    </row>
    <row r="11" spans="2:15" x14ac:dyDescent="0.4">
      <c r="B11" s="28">
        <v>6</v>
      </c>
      <c r="C11" s="28" t="s">
        <v>49</v>
      </c>
      <c r="D11" s="29" t="s">
        <v>431</v>
      </c>
      <c r="E11" s="29" t="s">
        <v>432</v>
      </c>
      <c r="F11" s="29" t="s">
        <v>52</v>
      </c>
      <c r="G11" s="22">
        <v>203</v>
      </c>
      <c r="H11" s="30" t="s">
        <v>509</v>
      </c>
      <c r="I11" s="36">
        <v>-53</v>
      </c>
      <c r="J11" s="25">
        <v>-20.71</v>
      </c>
      <c r="K11" s="22">
        <v>5086.2</v>
      </c>
      <c r="L11" s="31">
        <v>1135.4549999999999</v>
      </c>
      <c r="M11" s="32" t="s">
        <v>67</v>
      </c>
    </row>
    <row r="12" spans="2:15" x14ac:dyDescent="0.4">
      <c r="B12" s="28">
        <v>7</v>
      </c>
      <c r="C12" s="28" t="s">
        <v>49</v>
      </c>
      <c r="D12" s="29" t="s">
        <v>511</v>
      </c>
      <c r="E12" s="29" t="s">
        <v>512</v>
      </c>
      <c r="F12" s="29" t="s">
        <v>57</v>
      </c>
      <c r="G12" s="22">
        <v>8240</v>
      </c>
      <c r="H12" s="30" t="s">
        <v>509</v>
      </c>
      <c r="I12" s="36">
        <v>-2030</v>
      </c>
      <c r="J12" s="25">
        <v>-19.77</v>
      </c>
      <c r="K12" s="22">
        <v>7212.8</v>
      </c>
      <c r="L12" s="31">
        <v>67663.880999999994</v>
      </c>
      <c r="M12" s="32" t="s">
        <v>58</v>
      </c>
    </row>
    <row r="13" spans="2:15" x14ac:dyDescent="0.4">
      <c r="B13" s="28">
        <v>8</v>
      </c>
      <c r="C13" s="28" t="s">
        <v>49</v>
      </c>
      <c r="D13" s="29" t="s">
        <v>569</v>
      </c>
      <c r="E13" s="29" t="s">
        <v>570</v>
      </c>
      <c r="F13" s="29" t="s">
        <v>52</v>
      </c>
      <c r="G13" s="22">
        <v>1128</v>
      </c>
      <c r="H13" s="30" t="s">
        <v>518</v>
      </c>
      <c r="I13" s="36">
        <v>-272</v>
      </c>
      <c r="J13" s="25">
        <v>-19.43</v>
      </c>
      <c r="K13" s="22">
        <v>62.7</v>
      </c>
      <c r="L13" s="31">
        <v>75.650999999999996</v>
      </c>
      <c r="M13" s="32" t="s">
        <v>53</v>
      </c>
    </row>
    <row r="14" spans="2:15" x14ac:dyDescent="0.4">
      <c r="B14" s="28">
        <v>9</v>
      </c>
      <c r="C14" s="28" t="s">
        <v>49</v>
      </c>
      <c r="D14" s="29" t="s">
        <v>571</v>
      </c>
      <c r="E14" s="29" t="s">
        <v>572</v>
      </c>
      <c r="F14" s="29" t="s">
        <v>50</v>
      </c>
      <c r="G14" s="22">
        <v>2426</v>
      </c>
      <c r="H14" s="30" t="s">
        <v>573</v>
      </c>
      <c r="I14" s="36">
        <v>-500</v>
      </c>
      <c r="J14" s="25">
        <v>-17.09</v>
      </c>
      <c r="K14" s="22">
        <v>218.7</v>
      </c>
      <c r="L14" s="31">
        <v>563.85900000000004</v>
      </c>
      <c r="M14" s="32" t="s">
        <v>60</v>
      </c>
    </row>
    <row r="15" spans="2:15" x14ac:dyDescent="0.4">
      <c r="B15" s="28">
        <v>10</v>
      </c>
      <c r="C15" s="28" t="s">
        <v>49</v>
      </c>
      <c r="D15" s="29" t="s">
        <v>439</v>
      </c>
      <c r="E15" s="29" t="s">
        <v>440</v>
      </c>
      <c r="F15" s="29" t="s">
        <v>50</v>
      </c>
      <c r="G15" s="22">
        <v>307</v>
      </c>
      <c r="H15" s="30" t="s">
        <v>574</v>
      </c>
      <c r="I15" s="36">
        <v>-63</v>
      </c>
      <c r="J15" s="25">
        <v>-17.03</v>
      </c>
      <c r="K15" s="22">
        <v>3653.6</v>
      </c>
      <c r="L15" s="31">
        <v>1167.4359999999999</v>
      </c>
      <c r="M15" s="32" t="s">
        <v>58</v>
      </c>
    </row>
    <row r="16" spans="2:15" x14ac:dyDescent="0.4">
      <c r="B16" s="28">
        <v>11</v>
      </c>
      <c r="C16" s="28" t="s">
        <v>49</v>
      </c>
      <c r="D16" s="29" t="s">
        <v>441</v>
      </c>
      <c r="E16" s="29" t="s">
        <v>442</v>
      </c>
      <c r="F16" s="29" t="s">
        <v>50</v>
      </c>
      <c r="G16" s="22">
        <v>729</v>
      </c>
      <c r="H16" s="30" t="s">
        <v>552</v>
      </c>
      <c r="I16" s="36">
        <v>-149</v>
      </c>
      <c r="J16" s="25">
        <v>-16.98</v>
      </c>
      <c r="K16" s="22">
        <v>501.7</v>
      </c>
      <c r="L16" s="31">
        <v>391.81200000000001</v>
      </c>
      <c r="M16" s="32" t="s">
        <v>172</v>
      </c>
    </row>
    <row r="17" spans="2:16" x14ac:dyDescent="0.4">
      <c r="B17" s="28">
        <v>12</v>
      </c>
      <c r="C17" s="28" t="s">
        <v>49</v>
      </c>
      <c r="D17" s="29" t="s">
        <v>443</v>
      </c>
      <c r="E17" s="29" t="s">
        <v>444</v>
      </c>
      <c r="F17" s="29" t="s">
        <v>50</v>
      </c>
      <c r="G17" s="22">
        <v>1110</v>
      </c>
      <c r="H17" s="30" t="s">
        <v>575</v>
      </c>
      <c r="I17" s="36">
        <v>-220</v>
      </c>
      <c r="J17" s="25">
        <v>-16.55</v>
      </c>
      <c r="K17" s="22">
        <v>78.3</v>
      </c>
      <c r="L17" s="31">
        <v>92.519000000000005</v>
      </c>
      <c r="M17" s="32" t="s">
        <v>58</v>
      </c>
    </row>
    <row r="18" spans="2:16" x14ac:dyDescent="0.4">
      <c r="B18" s="28">
        <v>13</v>
      </c>
      <c r="C18" s="28" t="s">
        <v>49</v>
      </c>
      <c r="D18" s="29" t="s">
        <v>433</v>
      </c>
      <c r="E18" s="29" t="s">
        <v>434</v>
      </c>
      <c r="F18" s="29" t="s">
        <v>50</v>
      </c>
      <c r="G18" s="22">
        <v>839</v>
      </c>
      <c r="H18" s="30" t="s">
        <v>576</v>
      </c>
      <c r="I18" s="36">
        <v>-150</v>
      </c>
      <c r="J18" s="25">
        <v>-15.17</v>
      </c>
      <c r="K18" s="22">
        <v>1554.6</v>
      </c>
      <c r="L18" s="31">
        <v>1359.1980000000001</v>
      </c>
      <c r="M18" s="32" t="s">
        <v>58</v>
      </c>
    </row>
    <row r="19" spans="2:16" x14ac:dyDescent="0.4">
      <c r="B19" s="28">
        <v>14</v>
      </c>
      <c r="C19" s="28" t="s">
        <v>49</v>
      </c>
      <c r="D19" s="29" t="s">
        <v>304</v>
      </c>
      <c r="E19" s="29" t="s">
        <v>305</v>
      </c>
      <c r="F19" s="29" t="s">
        <v>50</v>
      </c>
      <c r="G19" s="22">
        <v>732</v>
      </c>
      <c r="H19" s="30" t="s">
        <v>577</v>
      </c>
      <c r="I19" s="36">
        <v>-130</v>
      </c>
      <c r="J19" s="25">
        <v>-15.09</v>
      </c>
      <c r="K19" s="22">
        <v>1732.1</v>
      </c>
      <c r="L19" s="31">
        <v>1351.8019999999999</v>
      </c>
      <c r="M19" s="32" t="s">
        <v>58</v>
      </c>
    </row>
    <row r="20" spans="2:16" x14ac:dyDescent="0.4">
      <c r="B20" s="28">
        <v>15</v>
      </c>
      <c r="C20" s="28" t="s">
        <v>49</v>
      </c>
      <c r="D20" s="29" t="s">
        <v>578</v>
      </c>
      <c r="E20" s="29" t="s">
        <v>579</v>
      </c>
      <c r="F20" s="29" t="s">
        <v>50</v>
      </c>
      <c r="G20" s="22">
        <v>3980</v>
      </c>
      <c r="H20" s="30" t="s">
        <v>538</v>
      </c>
      <c r="I20" s="36">
        <v>-700</v>
      </c>
      <c r="J20" s="25">
        <v>-14.96</v>
      </c>
      <c r="K20" s="22">
        <v>205.9</v>
      </c>
      <c r="L20" s="31">
        <v>912.16</v>
      </c>
      <c r="M20" s="32" t="s">
        <v>61</v>
      </c>
    </row>
    <row r="21" spans="2:16" x14ac:dyDescent="0.4">
      <c r="B21" s="28">
        <v>16</v>
      </c>
      <c r="C21" s="28" t="s">
        <v>49</v>
      </c>
      <c r="D21" s="29" t="s">
        <v>437</v>
      </c>
      <c r="E21" s="29" t="s">
        <v>438</v>
      </c>
      <c r="F21" s="29" t="s">
        <v>52</v>
      </c>
      <c r="G21" s="22">
        <v>332</v>
      </c>
      <c r="H21" s="30" t="s">
        <v>574</v>
      </c>
      <c r="I21" s="36">
        <v>-57</v>
      </c>
      <c r="J21" s="25">
        <v>-14.66</v>
      </c>
      <c r="K21" s="22">
        <v>742.4</v>
      </c>
      <c r="L21" s="31">
        <v>261.00799999999998</v>
      </c>
      <c r="M21" s="32" t="s">
        <v>53</v>
      </c>
    </row>
    <row r="22" spans="2:16" x14ac:dyDescent="0.4">
      <c r="B22" s="28">
        <v>17</v>
      </c>
      <c r="C22" s="28" t="s">
        <v>49</v>
      </c>
      <c r="D22" s="29" t="s">
        <v>580</v>
      </c>
      <c r="E22" s="29" t="s">
        <v>581</v>
      </c>
      <c r="F22" s="29" t="s">
        <v>50</v>
      </c>
      <c r="G22" s="22">
        <v>355</v>
      </c>
      <c r="H22" s="30" t="s">
        <v>582</v>
      </c>
      <c r="I22" s="36">
        <v>-57</v>
      </c>
      <c r="J22" s="25">
        <v>-13.84</v>
      </c>
      <c r="K22" s="22">
        <v>13279.2</v>
      </c>
      <c r="L22" s="31">
        <v>5037.9870000000001</v>
      </c>
      <c r="M22" s="32" t="s">
        <v>58</v>
      </c>
    </row>
    <row r="23" spans="2:16" x14ac:dyDescent="0.4">
      <c r="B23" s="28">
        <v>18</v>
      </c>
      <c r="C23" s="28" t="s">
        <v>49</v>
      </c>
      <c r="D23" s="29" t="s">
        <v>583</v>
      </c>
      <c r="E23" s="29" t="s">
        <v>584</v>
      </c>
      <c r="F23" s="29" t="s">
        <v>52</v>
      </c>
      <c r="G23" s="22">
        <v>127</v>
      </c>
      <c r="H23" s="30" t="s">
        <v>515</v>
      </c>
      <c r="I23" s="36">
        <v>-20</v>
      </c>
      <c r="J23" s="25">
        <v>-13.61</v>
      </c>
      <c r="K23" s="22">
        <v>1270.9000000000001</v>
      </c>
      <c r="L23" s="31">
        <v>171.428</v>
      </c>
      <c r="M23" s="32" t="s">
        <v>53</v>
      </c>
    </row>
    <row r="24" spans="2:16" x14ac:dyDescent="0.4">
      <c r="B24" s="28">
        <v>19</v>
      </c>
      <c r="C24" s="28" t="s">
        <v>49</v>
      </c>
      <c r="D24" s="29" t="s">
        <v>585</v>
      </c>
      <c r="E24" s="29" t="s">
        <v>586</v>
      </c>
      <c r="F24" s="29" t="s">
        <v>52</v>
      </c>
      <c r="G24" s="22">
        <v>3120</v>
      </c>
      <c r="H24" s="30" t="s">
        <v>526</v>
      </c>
      <c r="I24" s="36">
        <v>-490</v>
      </c>
      <c r="J24" s="25">
        <v>-13.58</v>
      </c>
      <c r="K24" s="22">
        <v>654.1</v>
      </c>
      <c r="L24" s="31">
        <v>2161.712</v>
      </c>
      <c r="M24" s="32" t="s">
        <v>58</v>
      </c>
    </row>
    <row r="25" spans="2:16" x14ac:dyDescent="0.4">
      <c r="B25" s="28">
        <v>20</v>
      </c>
      <c r="C25" s="28" t="s">
        <v>49</v>
      </c>
      <c r="D25" s="29" t="s">
        <v>445</v>
      </c>
      <c r="E25" s="29" t="s">
        <v>446</v>
      </c>
      <c r="F25" s="29" t="s">
        <v>57</v>
      </c>
      <c r="G25" s="22">
        <v>3190</v>
      </c>
      <c r="H25" s="30" t="s">
        <v>526</v>
      </c>
      <c r="I25" s="36">
        <v>-500</v>
      </c>
      <c r="J25" s="25">
        <v>-13.56</v>
      </c>
      <c r="K25" s="22">
        <v>454.7</v>
      </c>
      <c r="L25" s="31">
        <v>1487.941</v>
      </c>
      <c r="M25" s="32" t="s">
        <v>58</v>
      </c>
      <c r="P25" t="s">
        <v>507</v>
      </c>
    </row>
    <row r="26" spans="2:16" x14ac:dyDescent="0.4">
      <c r="B26" t="s">
        <v>35</v>
      </c>
      <c r="C26" t="s">
        <v>35</v>
      </c>
      <c r="D26" s="1" t="s">
        <v>35</v>
      </c>
      <c r="E26" t="s">
        <v>35</v>
      </c>
      <c r="F26" t="s">
        <v>35</v>
      </c>
      <c r="G26" t="s">
        <v>35</v>
      </c>
      <c r="H26" t="s">
        <v>35</v>
      </c>
      <c r="I26" s="1" t="s">
        <v>35</v>
      </c>
      <c r="J26" s="1" t="s">
        <v>35</v>
      </c>
      <c r="K26" s="1" t="s">
        <v>35</v>
      </c>
      <c r="L26" t="s">
        <v>35</v>
      </c>
      <c r="M26" t="s">
        <v>35</v>
      </c>
    </row>
  </sheetData>
  <mergeCells count="2">
    <mergeCell ref="B2:D3"/>
    <mergeCell ref="E2:I3"/>
  </mergeCells>
  <phoneticPr fontId="1"/>
  <printOptions horizontalCentered="1"/>
  <pageMargins left="0.23622047244094491" right="0.23622047244094491" top="0.74803149606299213" bottom="0.74803149606299213" header="0.31496062992125984" footer="0.31496062992125984"/>
  <pageSetup paperSize="9" scale="45" fitToHeight="0" orientation="landscape" r:id="rId1"/>
  <headerFooter>
    <oddHeader>&amp;L&amp;F - &amp;A&amp;R&amp;D</oddHeader>
    <oddFooter>&amp;CCopyright(C) SBI Neotrade Securities Co., Ltd. All Rights Reserved.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5A14D-0BDF-4986-81D0-F21F444135E9}">
  <sheetPr>
    <pageSetUpPr fitToPage="1"/>
  </sheetPr>
  <dimension ref="B2:P26"/>
  <sheetViews>
    <sheetView showGridLines="0" view="pageBreakPreview" zoomScale="75" zoomScaleNormal="100" zoomScaleSheetLayoutView="75" workbookViewId="0">
      <selection activeCell="J6" sqref="J6"/>
    </sheetView>
  </sheetViews>
  <sheetFormatPr defaultRowHeight="18.75" x14ac:dyDescent="0.4"/>
  <cols>
    <col min="1" max="1" width="3.125" customWidth="1"/>
    <col min="2" max="2" width="14.75" customWidth="1"/>
    <col min="3" max="3" width="15.625" customWidth="1"/>
    <col min="4" max="4" width="16" style="1" customWidth="1"/>
    <col min="5" max="5" width="20.75" customWidth="1"/>
    <col min="6" max="7" width="16.625" customWidth="1"/>
    <col min="8" max="8" width="20.75" customWidth="1"/>
    <col min="9" max="11" width="16.625" style="1" customWidth="1"/>
    <col min="12" max="13" width="16.625" customWidth="1"/>
  </cols>
  <sheetData>
    <row r="2" spans="2:15" ht="18.75" customHeight="1" x14ac:dyDescent="0.4">
      <c r="B2" s="52" t="s">
        <v>309</v>
      </c>
      <c r="C2" s="53"/>
      <c r="D2" s="53"/>
      <c r="E2" s="56" t="s">
        <v>310</v>
      </c>
      <c r="F2" s="57"/>
      <c r="G2" s="57"/>
      <c r="H2" s="57"/>
      <c r="I2" s="58"/>
      <c r="J2"/>
      <c r="O2" s="44" t="s">
        <v>320</v>
      </c>
    </row>
    <row r="3" spans="2:15" ht="18" customHeight="1" x14ac:dyDescent="0.4">
      <c r="B3" s="54"/>
      <c r="C3" s="55"/>
      <c r="D3" s="55"/>
      <c r="E3" s="59"/>
      <c r="F3" s="60"/>
      <c r="G3" s="60"/>
      <c r="H3" s="60"/>
      <c r="I3" s="61"/>
      <c r="J3"/>
      <c r="O3" s="44" t="s">
        <v>321</v>
      </c>
    </row>
    <row r="4" spans="2:15" x14ac:dyDescent="0.4">
      <c r="B4" t="str">
        <f>_xll.SNT.StockRanking(TRUE,302,20,"ランキング順位@市場@銘柄コード@銘柄名称@上場部@現在値@現値時刻@前日比@騰落率@売買高@売買代金@業種")</f>
        <v>=SNT.StockRanking(TRUE,302,20,"ランキング順位@市場@銘柄コード@銘柄名称@上場部@現在値@現値時刻@前日比@騰落率@売買高@売買代金@業種") =&gt; 接続待ち</v>
      </c>
      <c r="O4" s="44" t="s">
        <v>322</v>
      </c>
    </row>
    <row r="5" spans="2:15" s="1" customFormat="1" ht="18.75" customHeight="1" x14ac:dyDescent="0.4">
      <c r="B5" s="13" t="s">
        <v>37</v>
      </c>
      <c r="C5" s="14" t="s">
        <v>38</v>
      </c>
      <c r="D5" s="15" t="s">
        <v>39</v>
      </c>
      <c r="E5" s="15" t="s">
        <v>40</v>
      </c>
      <c r="F5" s="15" t="s">
        <v>41</v>
      </c>
      <c r="G5" s="16" t="s">
        <v>42</v>
      </c>
      <c r="H5" s="16" t="s">
        <v>43</v>
      </c>
      <c r="I5" s="16" t="s">
        <v>44</v>
      </c>
      <c r="J5" s="16" t="s">
        <v>45</v>
      </c>
      <c r="K5" s="16" t="s">
        <v>46</v>
      </c>
      <c r="L5" s="16" t="s">
        <v>47</v>
      </c>
      <c r="M5" s="17" t="s">
        <v>48</v>
      </c>
    </row>
    <row r="6" spans="2:15" s="1" customFormat="1" ht="23.25" customHeight="1" x14ac:dyDescent="0.4">
      <c r="B6" s="18">
        <v>1</v>
      </c>
      <c r="C6" s="18" t="s">
        <v>49</v>
      </c>
      <c r="D6" s="18" t="s">
        <v>76</v>
      </c>
      <c r="E6" s="18" t="s">
        <v>77</v>
      </c>
      <c r="F6" s="18" t="s">
        <v>57</v>
      </c>
      <c r="G6" s="18">
        <v>185.3</v>
      </c>
      <c r="H6" s="41" t="s">
        <v>526</v>
      </c>
      <c r="I6" s="18">
        <v>1.2</v>
      </c>
      <c r="J6" s="37">
        <v>0.65</v>
      </c>
      <c r="K6" s="18">
        <v>160205.70000000001</v>
      </c>
      <c r="L6" s="42">
        <v>29574.831999999999</v>
      </c>
      <c r="M6" s="43" t="s">
        <v>58</v>
      </c>
    </row>
    <row r="7" spans="2:15" x14ac:dyDescent="0.4">
      <c r="B7" s="28">
        <v>2</v>
      </c>
      <c r="C7" s="20" t="s">
        <v>49</v>
      </c>
      <c r="D7" s="21" t="s">
        <v>74</v>
      </c>
      <c r="E7" s="21" t="s">
        <v>75</v>
      </c>
      <c r="F7" s="21" t="s">
        <v>50</v>
      </c>
      <c r="G7" s="22">
        <v>28</v>
      </c>
      <c r="H7" s="30" t="s">
        <v>548</v>
      </c>
      <c r="I7" s="35">
        <v>0</v>
      </c>
      <c r="J7" s="25">
        <v>0</v>
      </c>
      <c r="K7" s="24">
        <v>121394.5</v>
      </c>
      <c r="L7" s="31">
        <v>3399.0819999999999</v>
      </c>
      <c r="M7" s="32" t="s">
        <v>53</v>
      </c>
    </row>
    <row r="8" spans="2:15" x14ac:dyDescent="0.4">
      <c r="B8" s="28">
        <v>3</v>
      </c>
      <c r="C8" s="28" t="s">
        <v>49</v>
      </c>
      <c r="D8" s="29" t="s">
        <v>78</v>
      </c>
      <c r="E8" s="29" t="s">
        <v>79</v>
      </c>
      <c r="F8" s="29" t="s">
        <v>57</v>
      </c>
      <c r="G8" s="22">
        <v>1629.5</v>
      </c>
      <c r="H8" s="30" t="s">
        <v>509</v>
      </c>
      <c r="I8" s="36">
        <v>13</v>
      </c>
      <c r="J8" s="25">
        <v>0.8</v>
      </c>
      <c r="K8" s="22">
        <v>118572.4</v>
      </c>
      <c r="L8" s="31">
        <v>192926.05300000001</v>
      </c>
      <c r="M8" s="32" t="s">
        <v>80</v>
      </c>
    </row>
    <row r="9" spans="2:15" x14ac:dyDescent="0.4">
      <c r="B9" s="28">
        <v>4</v>
      </c>
      <c r="C9" s="28" t="s">
        <v>49</v>
      </c>
      <c r="D9" s="29" t="s">
        <v>62</v>
      </c>
      <c r="E9" s="29" t="s">
        <v>63</v>
      </c>
      <c r="F9" s="29" t="s">
        <v>57</v>
      </c>
      <c r="G9" s="22">
        <v>2569</v>
      </c>
      <c r="H9" s="30" t="s">
        <v>513</v>
      </c>
      <c r="I9" s="36">
        <v>38</v>
      </c>
      <c r="J9" s="25">
        <v>1.5</v>
      </c>
      <c r="K9" s="22">
        <v>98518.8</v>
      </c>
      <c r="L9" s="31">
        <v>267170.15500000003</v>
      </c>
      <c r="M9" s="32" t="s">
        <v>64</v>
      </c>
    </row>
    <row r="10" spans="2:15" x14ac:dyDescent="0.4">
      <c r="B10" s="28">
        <v>5</v>
      </c>
      <c r="C10" s="28" t="s">
        <v>49</v>
      </c>
      <c r="D10" s="29" t="s">
        <v>83</v>
      </c>
      <c r="E10" s="29" t="s">
        <v>84</v>
      </c>
      <c r="F10" s="29" t="s">
        <v>21</v>
      </c>
      <c r="G10" s="22">
        <v>144</v>
      </c>
      <c r="H10" s="30" t="s">
        <v>549</v>
      </c>
      <c r="I10" s="36">
        <v>-1</v>
      </c>
      <c r="J10" s="25">
        <v>-0.69</v>
      </c>
      <c r="K10" s="22">
        <v>79490.551999999996</v>
      </c>
      <c r="L10" s="31">
        <v>11490.459000000001</v>
      </c>
      <c r="M10" s="32" t="s">
        <v>85</v>
      </c>
    </row>
    <row r="11" spans="2:15" x14ac:dyDescent="0.4">
      <c r="B11" s="28">
        <v>6</v>
      </c>
      <c r="C11" s="28" t="s">
        <v>49</v>
      </c>
      <c r="D11" s="29" t="s">
        <v>71</v>
      </c>
      <c r="E11" s="29" t="s">
        <v>72</v>
      </c>
      <c r="F11" s="29" t="s">
        <v>57</v>
      </c>
      <c r="G11" s="22">
        <v>806.2</v>
      </c>
      <c r="H11" s="30" t="s">
        <v>509</v>
      </c>
      <c r="I11" s="36">
        <v>13.2</v>
      </c>
      <c r="J11" s="25">
        <v>1.66</v>
      </c>
      <c r="K11" s="22">
        <v>54104.4</v>
      </c>
      <c r="L11" s="31">
        <v>43167.546000000002</v>
      </c>
      <c r="M11" s="32" t="s">
        <v>73</v>
      </c>
    </row>
    <row r="12" spans="2:15" x14ac:dyDescent="0.4">
      <c r="B12" s="28">
        <v>7</v>
      </c>
      <c r="C12" s="28" t="s">
        <v>49</v>
      </c>
      <c r="D12" s="29" t="s">
        <v>81</v>
      </c>
      <c r="E12" s="29" t="s">
        <v>82</v>
      </c>
      <c r="F12" s="29" t="s">
        <v>50</v>
      </c>
      <c r="G12" s="22">
        <v>7</v>
      </c>
      <c r="H12" s="30" t="s">
        <v>550</v>
      </c>
      <c r="I12" s="36">
        <v>0</v>
      </c>
      <c r="J12" s="25">
        <v>0</v>
      </c>
      <c r="K12" s="22">
        <v>53392.6</v>
      </c>
      <c r="L12" s="31">
        <v>426.95400000000001</v>
      </c>
      <c r="M12" s="32" t="s">
        <v>59</v>
      </c>
    </row>
    <row r="13" spans="2:15" x14ac:dyDescent="0.4">
      <c r="B13" s="28">
        <v>8</v>
      </c>
      <c r="C13" s="28" t="s">
        <v>49</v>
      </c>
      <c r="D13" s="29" t="s">
        <v>97</v>
      </c>
      <c r="E13" s="29" t="s">
        <v>98</v>
      </c>
      <c r="F13" s="29" t="s">
        <v>21</v>
      </c>
      <c r="G13" s="22">
        <v>353.7</v>
      </c>
      <c r="H13" s="30" t="s">
        <v>551</v>
      </c>
      <c r="I13" s="36">
        <v>-2.6</v>
      </c>
      <c r="J13" s="25">
        <v>-0.73</v>
      </c>
      <c r="K13" s="22">
        <v>41012.730000000003</v>
      </c>
      <c r="L13" s="31">
        <v>14461.128000000001</v>
      </c>
      <c r="M13" s="32" t="s">
        <v>85</v>
      </c>
    </row>
    <row r="14" spans="2:15" x14ac:dyDescent="0.4">
      <c r="B14" s="28">
        <v>9</v>
      </c>
      <c r="C14" s="28" t="s">
        <v>49</v>
      </c>
      <c r="D14" s="29" t="s">
        <v>87</v>
      </c>
      <c r="E14" s="29" t="s">
        <v>88</v>
      </c>
      <c r="F14" s="29" t="s">
        <v>57</v>
      </c>
      <c r="G14" s="22">
        <v>553.20000000000005</v>
      </c>
      <c r="H14" s="30" t="s">
        <v>514</v>
      </c>
      <c r="I14" s="36">
        <v>-2.5</v>
      </c>
      <c r="J14" s="25">
        <v>-0.45</v>
      </c>
      <c r="K14" s="22">
        <v>36687.4</v>
      </c>
      <c r="L14" s="31">
        <v>20107.196</v>
      </c>
      <c r="M14" s="32" t="s">
        <v>89</v>
      </c>
    </row>
    <row r="15" spans="2:15" x14ac:dyDescent="0.4">
      <c r="B15" s="28">
        <v>10</v>
      </c>
      <c r="C15" s="28" t="s">
        <v>49</v>
      </c>
      <c r="D15" s="29" t="s">
        <v>93</v>
      </c>
      <c r="E15" s="29" t="s">
        <v>94</v>
      </c>
      <c r="F15" s="29" t="s">
        <v>57</v>
      </c>
      <c r="G15" s="22">
        <v>3624</v>
      </c>
      <c r="H15" s="30" t="s">
        <v>513</v>
      </c>
      <c r="I15" s="36">
        <v>-36</v>
      </c>
      <c r="J15" s="25">
        <v>-0.99</v>
      </c>
      <c r="K15" s="22">
        <v>34027</v>
      </c>
      <c r="L15" s="31">
        <v>123618.79300000001</v>
      </c>
      <c r="M15" s="32" t="s">
        <v>89</v>
      </c>
    </row>
    <row r="16" spans="2:15" x14ac:dyDescent="0.4">
      <c r="B16" s="28">
        <v>11</v>
      </c>
      <c r="C16" s="28" t="s">
        <v>49</v>
      </c>
      <c r="D16" s="29" t="s">
        <v>405</v>
      </c>
      <c r="E16" s="29" t="s">
        <v>406</v>
      </c>
      <c r="F16" s="29" t="s">
        <v>57</v>
      </c>
      <c r="G16" s="22">
        <v>3133</v>
      </c>
      <c r="H16" s="30" t="s">
        <v>513</v>
      </c>
      <c r="I16" s="36">
        <v>134.5</v>
      </c>
      <c r="J16" s="25">
        <v>4.4800000000000004</v>
      </c>
      <c r="K16" s="22">
        <v>31149.7</v>
      </c>
      <c r="L16" s="31">
        <v>96402.483999999997</v>
      </c>
      <c r="M16" s="32" t="s">
        <v>80</v>
      </c>
    </row>
    <row r="17" spans="2:16" x14ac:dyDescent="0.4">
      <c r="B17" s="28">
        <v>12</v>
      </c>
      <c r="C17" s="28" t="s">
        <v>49</v>
      </c>
      <c r="D17" s="29" t="s">
        <v>407</v>
      </c>
      <c r="E17" s="29" t="s">
        <v>408</v>
      </c>
      <c r="F17" s="29" t="s">
        <v>57</v>
      </c>
      <c r="G17" s="22">
        <v>160</v>
      </c>
      <c r="H17" s="30" t="s">
        <v>529</v>
      </c>
      <c r="I17" s="36">
        <v>15</v>
      </c>
      <c r="J17" s="25">
        <v>10.34</v>
      </c>
      <c r="K17" s="22">
        <v>31094.799999999999</v>
      </c>
      <c r="L17" s="31">
        <v>4758.4889999999996</v>
      </c>
      <c r="M17" s="32" t="s">
        <v>147</v>
      </c>
    </row>
    <row r="18" spans="2:16" x14ac:dyDescent="0.4">
      <c r="B18" s="28">
        <v>13</v>
      </c>
      <c r="C18" s="28" t="s">
        <v>49</v>
      </c>
      <c r="D18" s="29" t="s">
        <v>225</v>
      </c>
      <c r="E18" s="29" t="s">
        <v>226</v>
      </c>
      <c r="F18" s="29" t="s">
        <v>57</v>
      </c>
      <c r="G18" s="22">
        <v>3872</v>
      </c>
      <c r="H18" s="30" t="s">
        <v>509</v>
      </c>
      <c r="I18" s="36">
        <v>-80</v>
      </c>
      <c r="J18" s="25">
        <v>-2.0299999999999998</v>
      </c>
      <c r="K18" s="22">
        <v>26457.9</v>
      </c>
      <c r="L18" s="31">
        <v>106198.019</v>
      </c>
      <c r="M18" s="32" t="s">
        <v>51</v>
      </c>
    </row>
    <row r="19" spans="2:16" x14ac:dyDescent="0.4">
      <c r="B19" s="28">
        <v>14</v>
      </c>
      <c r="C19" s="28" t="s">
        <v>49</v>
      </c>
      <c r="D19" s="29" t="s">
        <v>256</v>
      </c>
      <c r="E19" s="29" t="s">
        <v>257</v>
      </c>
      <c r="F19" s="29" t="s">
        <v>57</v>
      </c>
      <c r="G19" s="22">
        <v>201.2</v>
      </c>
      <c r="H19" s="30" t="s">
        <v>515</v>
      </c>
      <c r="I19" s="36">
        <v>-2.4</v>
      </c>
      <c r="J19" s="25">
        <v>-1.18</v>
      </c>
      <c r="K19" s="22">
        <v>25942.3</v>
      </c>
      <c r="L19" s="31">
        <v>5202.3649999999998</v>
      </c>
      <c r="M19" s="32" t="s">
        <v>53</v>
      </c>
    </row>
    <row r="20" spans="2:16" x14ac:dyDescent="0.4">
      <c r="B20" s="28">
        <v>15</v>
      </c>
      <c r="C20" s="28" t="s">
        <v>49</v>
      </c>
      <c r="D20" s="29" t="s">
        <v>95</v>
      </c>
      <c r="E20" s="29" t="s">
        <v>96</v>
      </c>
      <c r="F20" s="29" t="s">
        <v>57</v>
      </c>
      <c r="G20" s="22">
        <v>21</v>
      </c>
      <c r="H20" s="30" t="s">
        <v>552</v>
      </c>
      <c r="I20" s="36">
        <v>0</v>
      </c>
      <c r="J20" s="25">
        <v>0</v>
      </c>
      <c r="K20" s="22">
        <v>24326.3</v>
      </c>
      <c r="L20" s="31">
        <v>511.048</v>
      </c>
      <c r="M20" s="32" t="s">
        <v>51</v>
      </c>
    </row>
    <row r="21" spans="2:16" x14ac:dyDescent="0.4">
      <c r="B21" s="28">
        <v>16</v>
      </c>
      <c r="C21" s="28" t="s">
        <v>49</v>
      </c>
      <c r="D21" s="29" t="s">
        <v>90</v>
      </c>
      <c r="E21" s="29" t="s">
        <v>91</v>
      </c>
      <c r="F21" s="29" t="s">
        <v>57</v>
      </c>
      <c r="G21" s="22">
        <v>825.4</v>
      </c>
      <c r="H21" s="30" t="s">
        <v>514</v>
      </c>
      <c r="I21" s="36">
        <v>-13.2</v>
      </c>
      <c r="J21" s="25">
        <v>-1.58</v>
      </c>
      <c r="K21" s="22">
        <v>20554.3</v>
      </c>
      <c r="L21" s="31">
        <v>17062.544999999998</v>
      </c>
      <c r="M21" s="32" t="s">
        <v>53</v>
      </c>
    </row>
    <row r="22" spans="2:16" x14ac:dyDescent="0.4">
      <c r="B22" s="28">
        <v>17</v>
      </c>
      <c r="C22" s="28" t="s">
        <v>49</v>
      </c>
      <c r="D22" s="29" t="s">
        <v>203</v>
      </c>
      <c r="E22" s="29" t="s">
        <v>204</v>
      </c>
      <c r="F22" s="29" t="s">
        <v>57</v>
      </c>
      <c r="G22" s="22">
        <v>923.9</v>
      </c>
      <c r="H22" s="30" t="s">
        <v>549</v>
      </c>
      <c r="I22" s="36">
        <v>5</v>
      </c>
      <c r="J22" s="25">
        <v>0.54</v>
      </c>
      <c r="K22" s="22">
        <v>18816.7</v>
      </c>
      <c r="L22" s="31">
        <v>17343.286</v>
      </c>
      <c r="M22" s="32" t="s">
        <v>107</v>
      </c>
    </row>
    <row r="23" spans="2:16" x14ac:dyDescent="0.4">
      <c r="B23" s="28">
        <v>18</v>
      </c>
      <c r="C23" s="28" t="s">
        <v>49</v>
      </c>
      <c r="D23" s="29" t="s">
        <v>261</v>
      </c>
      <c r="E23" s="29" t="s">
        <v>262</v>
      </c>
      <c r="F23" s="29" t="s">
        <v>57</v>
      </c>
      <c r="G23" s="22">
        <v>1773.5</v>
      </c>
      <c r="H23" s="30" t="s">
        <v>513</v>
      </c>
      <c r="I23" s="36">
        <v>21</v>
      </c>
      <c r="J23" s="25">
        <v>1.19</v>
      </c>
      <c r="K23" s="22">
        <v>18531.5</v>
      </c>
      <c r="L23" s="31">
        <v>32461.256000000001</v>
      </c>
      <c r="M23" s="32" t="s">
        <v>89</v>
      </c>
    </row>
    <row r="24" spans="2:16" x14ac:dyDescent="0.4">
      <c r="B24" s="28">
        <v>19</v>
      </c>
      <c r="C24" s="28" t="s">
        <v>49</v>
      </c>
      <c r="D24" s="29" t="s">
        <v>184</v>
      </c>
      <c r="E24" s="29" t="s">
        <v>185</v>
      </c>
      <c r="F24" s="29" t="s">
        <v>57</v>
      </c>
      <c r="G24" s="22">
        <v>6972</v>
      </c>
      <c r="H24" s="30" t="s">
        <v>549</v>
      </c>
      <c r="I24" s="36">
        <v>-2</v>
      </c>
      <c r="J24" s="25">
        <v>-0.03</v>
      </c>
      <c r="K24" s="22">
        <v>18117.900000000001</v>
      </c>
      <c r="L24" s="31">
        <v>128755.914</v>
      </c>
      <c r="M24" s="32" t="s">
        <v>51</v>
      </c>
    </row>
    <row r="25" spans="2:16" x14ac:dyDescent="0.4">
      <c r="B25" s="28">
        <v>20</v>
      </c>
      <c r="C25" s="28" t="s">
        <v>49</v>
      </c>
      <c r="D25" s="29" t="s">
        <v>362</v>
      </c>
      <c r="E25" s="29" t="s">
        <v>363</v>
      </c>
      <c r="F25" s="29" t="s">
        <v>57</v>
      </c>
      <c r="G25" s="22">
        <v>921.8</v>
      </c>
      <c r="H25" s="30" t="s">
        <v>514</v>
      </c>
      <c r="I25" s="36">
        <v>15.1</v>
      </c>
      <c r="J25" s="25">
        <v>1.66</v>
      </c>
      <c r="K25" s="22">
        <v>18090.7</v>
      </c>
      <c r="L25" s="31">
        <v>16684.643</v>
      </c>
      <c r="M25" s="32" t="s">
        <v>80</v>
      </c>
      <c r="P25" t="s">
        <v>507</v>
      </c>
    </row>
    <row r="26" spans="2:16" x14ac:dyDescent="0.4">
      <c r="B26" t="s">
        <v>35</v>
      </c>
      <c r="C26" t="s">
        <v>35</v>
      </c>
      <c r="D26" s="1" t="s">
        <v>35</v>
      </c>
      <c r="E26" t="s">
        <v>35</v>
      </c>
      <c r="F26" t="s">
        <v>35</v>
      </c>
      <c r="G26" t="s">
        <v>35</v>
      </c>
      <c r="H26" t="s">
        <v>35</v>
      </c>
      <c r="I26" s="1" t="s">
        <v>35</v>
      </c>
      <c r="J26" s="1" t="s">
        <v>35</v>
      </c>
      <c r="K26" s="1" t="s">
        <v>35</v>
      </c>
      <c r="L26" t="s">
        <v>35</v>
      </c>
      <c r="M26" t="s">
        <v>35</v>
      </c>
    </row>
  </sheetData>
  <mergeCells count="2">
    <mergeCell ref="B2:D3"/>
    <mergeCell ref="E2:I3"/>
  </mergeCells>
  <phoneticPr fontId="1"/>
  <printOptions horizontalCentered="1"/>
  <pageMargins left="0.23622047244094491" right="0.23622047244094491" top="0.74803149606299213" bottom="0.74803149606299213" header="0.31496062992125984" footer="0.31496062992125984"/>
  <pageSetup paperSize="9" scale="43" fitToHeight="0" orientation="landscape" r:id="rId1"/>
  <headerFooter>
    <oddHeader>&amp;L&amp;F - &amp;A&amp;R&amp;D</oddHeader>
    <oddFooter>&amp;CCopyright(C) SBI Neotrade Securities Co., Ltd. All Rights Reserved.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13818-820B-4F47-9E75-39B9F75C2DBF}">
  <sheetPr>
    <pageSetUpPr fitToPage="1"/>
  </sheetPr>
  <dimension ref="B2:O26"/>
  <sheetViews>
    <sheetView showGridLines="0" view="pageBreakPreview" zoomScale="75" zoomScaleNormal="100" zoomScaleSheetLayoutView="75" workbookViewId="0">
      <selection activeCell="O25" sqref="O25"/>
    </sheetView>
  </sheetViews>
  <sheetFormatPr defaultRowHeight="18.75" x14ac:dyDescent="0.4"/>
  <cols>
    <col min="1" max="1" width="3.125" customWidth="1"/>
    <col min="2" max="3" width="15.625" customWidth="1"/>
    <col min="4" max="4" width="16" style="1" customWidth="1"/>
    <col min="5" max="7" width="16.625" customWidth="1"/>
    <col min="8" max="8" width="20.125" customWidth="1"/>
    <col min="9" max="11" width="16.625" style="1" customWidth="1"/>
    <col min="12" max="13" width="16.625" customWidth="1"/>
  </cols>
  <sheetData>
    <row r="2" spans="2:15" ht="18.75" customHeight="1" x14ac:dyDescent="0.4">
      <c r="B2" s="52" t="s">
        <v>103</v>
      </c>
      <c r="C2" s="53"/>
      <c r="D2" s="53"/>
      <c r="E2" s="56" t="s">
        <v>311</v>
      </c>
      <c r="F2" s="57"/>
      <c r="G2" s="57"/>
      <c r="H2" s="57"/>
      <c r="I2" s="58"/>
      <c r="J2"/>
      <c r="O2" s="44" t="s">
        <v>320</v>
      </c>
    </row>
    <row r="3" spans="2:15" ht="18" customHeight="1" x14ac:dyDescent="0.4">
      <c r="B3" s="54"/>
      <c r="C3" s="55"/>
      <c r="D3" s="55"/>
      <c r="E3" s="59"/>
      <c r="F3" s="60"/>
      <c r="G3" s="60"/>
      <c r="H3" s="60"/>
      <c r="I3" s="61"/>
      <c r="J3"/>
      <c r="O3" s="44" t="s">
        <v>321</v>
      </c>
    </row>
    <row r="4" spans="2:15" x14ac:dyDescent="0.4">
      <c r="B4" t="str">
        <f>_xll.SNT.StockRanking(TRUE,102,20,"ランキング順位@市場@銘柄コード@銘柄名称@上場部@現在値@現値時刻@前日比@騰落率@売買高@売買代金@業種")</f>
        <v>=SNT.StockRanking(TRUE,102,20,"ランキング順位@市場@銘柄コード@銘柄名称@上場部@現在値@現値時刻@前日比@騰落率@売買高@売買代金@業種") =&gt; 接続待ち</v>
      </c>
      <c r="O4" s="44" t="s">
        <v>322</v>
      </c>
    </row>
    <row r="5" spans="2:15" s="1" customFormat="1" x14ac:dyDescent="0.4">
      <c r="B5" s="13" t="s">
        <v>37</v>
      </c>
      <c r="C5" s="14" t="s">
        <v>38</v>
      </c>
      <c r="D5" s="15" t="s">
        <v>39</v>
      </c>
      <c r="E5" s="15" t="s">
        <v>40</v>
      </c>
      <c r="F5" s="15" t="s">
        <v>41</v>
      </c>
      <c r="G5" s="16" t="s">
        <v>42</v>
      </c>
      <c r="H5" s="16" t="s">
        <v>43</v>
      </c>
      <c r="I5" s="16" t="s">
        <v>44</v>
      </c>
      <c r="J5" s="16" t="s">
        <v>45</v>
      </c>
      <c r="K5" s="16" t="s">
        <v>46</v>
      </c>
      <c r="L5" s="16" t="s">
        <v>47</v>
      </c>
      <c r="M5" s="17" t="s">
        <v>48</v>
      </c>
    </row>
    <row r="6" spans="2:15" s="1" customFormat="1" x14ac:dyDescent="0.4">
      <c r="B6" s="18">
        <v>1</v>
      </c>
      <c r="C6" s="18" t="s">
        <v>49</v>
      </c>
      <c r="D6" s="18" t="s">
        <v>323</v>
      </c>
      <c r="E6" s="18" t="s">
        <v>324</v>
      </c>
      <c r="F6" s="18" t="s">
        <v>50</v>
      </c>
      <c r="G6" s="18">
        <v>280</v>
      </c>
      <c r="H6" s="18" t="s">
        <v>325</v>
      </c>
      <c r="I6" s="18">
        <v>80</v>
      </c>
      <c r="J6" s="42">
        <v>40</v>
      </c>
      <c r="K6" s="18">
        <v>10542.2</v>
      </c>
      <c r="L6" s="42">
        <v>2726.01</v>
      </c>
      <c r="M6" s="32" t="s">
        <v>64</v>
      </c>
    </row>
    <row r="7" spans="2:15" x14ac:dyDescent="0.4">
      <c r="B7" s="28">
        <v>2</v>
      </c>
      <c r="C7" s="20" t="s">
        <v>49</v>
      </c>
      <c r="D7" s="21" t="s">
        <v>326</v>
      </c>
      <c r="E7" s="21" t="s">
        <v>327</v>
      </c>
      <c r="F7" s="21" t="s">
        <v>52</v>
      </c>
      <c r="G7" s="22">
        <v>322</v>
      </c>
      <c r="H7" s="30" t="s">
        <v>516</v>
      </c>
      <c r="I7" s="24">
        <v>80</v>
      </c>
      <c r="J7" s="25">
        <v>33.049999999999997</v>
      </c>
      <c r="K7" s="24">
        <v>4812.7</v>
      </c>
      <c r="L7" s="31">
        <v>1447.009</v>
      </c>
      <c r="M7" s="32" t="s">
        <v>56</v>
      </c>
    </row>
    <row r="8" spans="2:15" x14ac:dyDescent="0.4">
      <c r="B8" s="28">
        <v>3</v>
      </c>
      <c r="C8" s="28" t="s">
        <v>49</v>
      </c>
      <c r="D8" s="29" t="s">
        <v>330</v>
      </c>
      <c r="E8" s="29" t="s">
        <v>331</v>
      </c>
      <c r="F8" s="29" t="s">
        <v>52</v>
      </c>
      <c r="G8" s="22">
        <v>3705</v>
      </c>
      <c r="H8" s="30" t="s">
        <v>517</v>
      </c>
      <c r="I8" s="22">
        <v>700</v>
      </c>
      <c r="J8" s="25">
        <v>23.29</v>
      </c>
      <c r="K8" s="22">
        <v>1122.7</v>
      </c>
      <c r="L8" s="31">
        <v>4069.3090000000002</v>
      </c>
      <c r="M8" s="32" t="s">
        <v>107</v>
      </c>
    </row>
    <row r="9" spans="2:15" x14ac:dyDescent="0.4">
      <c r="B9" s="28">
        <v>4</v>
      </c>
      <c r="C9" s="28" t="s">
        <v>49</v>
      </c>
      <c r="D9" s="29" t="s">
        <v>328</v>
      </c>
      <c r="E9" s="29" t="s">
        <v>329</v>
      </c>
      <c r="F9" s="29" t="s">
        <v>52</v>
      </c>
      <c r="G9" s="22">
        <v>1249</v>
      </c>
      <c r="H9" s="30" t="s">
        <v>518</v>
      </c>
      <c r="I9" s="22">
        <v>226</v>
      </c>
      <c r="J9" s="25">
        <v>22.09</v>
      </c>
      <c r="K9" s="22">
        <v>446.5</v>
      </c>
      <c r="L9" s="31">
        <v>568.90800000000002</v>
      </c>
      <c r="M9" s="32" t="s">
        <v>56</v>
      </c>
    </row>
    <row r="10" spans="2:15" x14ac:dyDescent="0.4">
      <c r="B10" s="28">
        <v>5</v>
      </c>
      <c r="C10" s="28" t="s">
        <v>49</v>
      </c>
      <c r="D10" s="29" t="s">
        <v>334</v>
      </c>
      <c r="E10" s="29" t="s">
        <v>335</v>
      </c>
      <c r="F10" s="29" t="s">
        <v>50</v>
      </c>
      <c r="G10" s="22">
        <v>645</v>
      </c>
      <c r="H10" s="30" t="s">
        <v>519</v>
      </c>
      <c r="I10" s="22">
        <v>100</v>
      </c>
      <c r="J10" s="25">
        <v>18.34</v>
      </c>
      <c r="K10" s="22">
        <v>3230.8</v>
      </c>
      <c r="L10" s="31">
        <v>1982.921</v>
      </c>
      <c r="M10" s="32" t="s">
        <v>306</v>
      </c>
    </row>
    <row r="11" spans="2:15" x14ac:dyDescent="0.4">
      <c r="B11" s="28">
        <v>6</v>
      </c>
      <c r="C11" s="28" t="s">
        <v>49</v>
      </c>
      <c r="D11" s="29" t="s">
        <v>336</v>
      </c>
      <c r="E11" s="29" t="s">
        <v>337</v>
      </c>
      <c r="F11" s="29" t="s">
        <v>52</v>
      </c>
      <c r="G11" s="22">
        <v>1007</v>
      </c>
      <c r="H11" s="30" t="s">
        <v>520</v>
      </c>
      <c r="I11" s="22">
        <v>150</v>
      </c>
      <c r="J11" s="25">
        <v>17.5</v>
      </c>
      <c r="K11" s="22">
        <v>514.9</v>
      </c>
      <c r="L11" s="31">
        <v>485.113</v>
      </c>
      <c r="M11" s="32" t="s">
        <v>58</v>
      </c>
    </row>
    <row r="12" spans="2:15" x14ac:dyDescent="0.4">
      <c r="B12" s="28">
        <v>7</v>
      </c>
      <c r="C12" s="28" t="s">
        <v>49</v>
      </c>
      <c r="D12" s="29" t="s">
        <v>338</v>
      </c>
      <c r="E12" s="29" t="s">
        <v>339</v>
      </c>
      <c r="F12" s="29" t="s">
        <v>52</v>
      </c>
      <c r="G12" s="22">
        <v>704</v>
      </c>
      <c r="H12" s="30" t="s">
        <v>340</v>
      </c>
      <c r="I12" s="22">
        <v>100</v>
      </c>
      <c r="J12" s="25">
        <v>16.55</v>
      </c>
      <c r="K12" s="22">
        <v>141.19999999999999</v>
      </c>
      <c r="L12" s="31">
        <v>96.253</v>
      </c>
      <c r="M12" s="32" t="s">
        <v>58</v>
      </c>
    </row>
    <row r="13" spans="2:15" x14ac:dyDescent="0.4">
      <c r="B13" s="28">
        <v>8</v>
      </c>
      <c r="C13" s="28" t="s">
        <v>49</v>
      </c>
      <c r="D13" s="29" t="s">
        <v>341</v>
      </c>
      <c r="E13" s="29" t="s">
        <v>342</v>
      </c>
      <c r="F13" s="29" t="s">
        <v>50</v>
      </c>
      <c r="G13" s="22">
        <v>564</v>
      </c>
      <c r="H13" s="30" t="s">
        <v>343</v>
      </c>
      <c r="I13" s="22">
        <v>80</v>
      </c>
      <c r="J13" s="25">
        <v>16.52</v>
      </c>
      <c r="K13" s="22">
        <v>2035.8</v>
      </c>
      <c r="L13" s="31">
        <v>1110.6420000000001</v>
      </c>
      <c r="M13" s="32" t="s">
        <v>58</v>
      </c>
    </row>
    <row r="14" spans="2:15" x14ac:dyDescent="0.4">
      <c r="B14" s="28">
        <v>9</v>
      </c>
      <c r="C14" s="28" t="s">
        <v>49</v>
      </c>
      <c r="D14" s="29" t="s">
        <v>344</v>
      </c>
      <c r="E14" s="29" t="s">
        <v>345</v>
      </c>
      <c r="F14" s="29" t="s">
        <v>50</v>
      </c>
      <c r="G14" s="22">
        <v>5100</v>
      </c>
      <c r="H14" s="30" t="s">
        <v>346</v>
      </c>
      <c r="I14" s="22">
        <v>700</v>
      </c>
      <c r="J14" s="25">
        <v>15.9</v>
      </c>
      <c r="K14" s="22">
        <v>71.8</v>
      </c>
      <c r="L14" s="31">
        <v>366.15</v>
      </c>
      <c r="M14" s="32" t="s">
        <v>89</v>
      </c>
    </row>
    <row r="15" spans="2:15" x14ac:dyDescent="0.4">
      <c r="B15" s="28">
        <v>10</v>
      </c>
      <c r="C15" s="28" t="s">
        <v>49</v>
      </c>
      <c r="D15" s="29" t="s">
        <v>347</v>
      </c>
      <c r="E15" s="29" t="s">
        <v>348</v>
      </c>
      <c r="F15" s="29" t="s">
        <v>52</v>
      </c>
      <c r="G15" s="22">
        <v>730</v>
      </c>
      <c r="H15" s="30" t="s">
        <v>349</v>
      </c>
      <c r="I15" s="22">
        <v>100</v>
      </c>
      <c r="J15" s="25">
        <v>15.87</v>
      </c>
      <c r="K15" s="22">
        <v>321.8</v>
      </c>
      <c r="L15" s="31">
        <v>229.29900000000001</v>
      </c>
      <c r="M15" s="32" t="s">
        <v>53</v>
      </c>
    </row>
    <row r="16" spans="2:15" x14ac:dyDescent="0.4">
      <c r="B16" s="28">
        <v>11</v>
      </c>
      <c r="C16" s="28" t="s">
        <v>49</v>
      </c>
      <c r="D16" s="29" t="s">
        <v>300</v>
      </c>
      <c r="E16" s="29" t="s">
        <v>301</v>
      </c>
      <c r="F16" s="29" t="s">
        <v>50</v>
      </c>
      <c r="G16" s="22">
        <v>156</v>
      </c>
      <c r="H16" s="30" t="s">
        <v>521</v>
      </c>
      <c r="I16" s="22">
        <v>21</v>
      </c>
      <c r="J16" s="25">
        <v>15.55</v>
      </c>
      <c r="K16" s="22">
        <v>10658</v>
      </c>
      <c r="L16" s="31">
        <v>1708.356</v>
      </c>
      <c r="M16" s="32" t="s">
        <v>68</v>
      </c>
    </row>
    <row r="17" spans="2:15" x14ac:dyDescent="0.4">
      <c r="B17" s="28">
        <v>12</v>
      </c>
      <c r="C17" s="28" t="s">
        <v>49</v>
      </c>
      <c r="D17" s="29" t="s">
        <v>352</v>
      </c>
      <c r="E17" s="29" t="s">
        <v>353</v>
      </c>
      <c r="F17" s="29" t="s">
        <v>52</v>
      </c>
      <c r="G17" s="22">
        <v>1142</v>
      </c>
      <c r="H17" s="30" t="s">
        <v>522</v>
      </c>
      <c r="I17" s="22">
        <v>150</v>
      </c>
      <c r="J17" s="25">
        <v>15.12</v>
      </c>
      <c r="K17" s="22">
        <v>265.39999999999998</v>
      </c>
      <c r="L17" s="31">
        <v>302.58800000000002</v>
      </c>
      <c r="M17" s="32" t="s">
        <v>58</v>
      </c>
    </row>
    <row r="18" spans="2:15" x14ac:dyDescent="0.4">
      <c r="B18" s="28">
        <v>13</v>
      </c>
      <c r="C18" s="28" t="s">
        <v>49</v>
      </c>
      <c r="D18" s="29" t="s">
        <v>332</v>
      </c>
      <c r="E18" s="29" t="s">
        <v>333</v>
      </c>
      <c r="F18" s="29" t="s">
        <v>50</v>
      </c>
      <c r="G18" s="22">
        <v>46</v>
      </c>
      <c r="H18" s="30" t="s">
        <v>523</v>
      </c>
      <c r="I18" s="22">
        <v>6</v>
      </c>
      <c r="J18" s="25">
        <v>15</v>
      </c>
      <c r="K18" s="22">
        <v>9000</v>
      </c>
      <c r="L18" s="31">
        <v>400.447</v>
      </c>
      <c r="M18" s="32" t="s">
        <v>172</v>
      </c>
    </row>
    <row r="19" spans="2:15" x14ac:dyDescent="0.4">
      <c r="B19" s="28">
        <v>14</v>
      </c>
      <c r="C19" s="28" t="s">
        <v>49</v>
      </c>
      <c r="D19" s="29" t="s">
        <v>354</v>
      </c>
      <c r="E19" s="29" t="s">
        <v>355</v>
      </c>
      <c r="F19" s="29" t="s">
        <v>57</v>
      </c>
      <c r="G19" s="22">
        <v>385</v>
      </c>
      <c r="H19" s="30" t="s">
        <v>524</v>
      </c>
      <c r="I19" s="22">
        <v>46</v>
      </c>
      <c r="J19" s="25">
        <v>13.56</v>
      </c>
      <c r="K19" s="22">
        <v>5337.5</v>
      </c>
      <c r="L19" s="31">
        <v>2084.5039999999999</v>
      </c>
      <c r="M19" s="32" t="s">
        <v>67</v>
      </c>
    </row>
    <row r="20" spans="2:15" x14ac:dyDescent="0.4">
      <c r="B20" s="28">
        <v>15</v>
      </c>
      <c r="C20" s="28" t="s">
        <v>49</v>
      </c>
      <c r="D20" s="29" t="s">
        <v>350</v>
      </c>
      <c r="E20" s="29" t="s">
        <v>351</v>
      </c>
      <c r="F20" s="29" t="s">
        <v>50</v>
      </c>
      <c r="G20" s="22">
        <v>11440</v>
      </c>
      <c r="H20" s="30" t="s">
        <v>525</v>
      </c>
      <c r="I20" s="22">
        <v>1240</v>
      </c>
      <c r="J20" s="25">
        <v>12.15</v>
      </c>
      <c r="K20" s="22">
        <v>214.1</v>
      </c>
      <c r="L20" s="31">
        <v>2421.56</v>
      </c>
      <c r="M20" s="32" t="s">
        <v>86</v>
      </c>
    </row>
    <row r="21" spans="2:15" x14ac:dyDescent="0.4">
      <c r="B21" s="28">
        <v>16</v>
      </c>
      <c r="C21" s="28" t="s">
        <v>49</v>
      </c>
      <c r="D21" s="29" t="s">
        <v>358</v>
      </c>
      <c r="E21" s="29" t="s">
        <v>359</v>
      </c>
      <c r="F21" s="29" t="s">
        <v>57</v>
      </c>
      <c r="G21" s="22">
        <v>1915</v>
      </c>
      <c r="H21" s="30" t="s">
        <v>526</v>
      </c>
      <c r="I21" s="22">
        <v>190</v>
      </c>
      <c r="J21" s="25">
        <v>11.01</v>
      </c>
      <c r="K21" s="22">
        <v>7809.9</v>
      </c>
      <c r="L21" s="31">
        <v>14584.895</v>
      </c>
      <c r="M21" s="32" t="s">
        <v>58</v>
      </c>
    </row>
    <row r="22" spans="2:15" x14ac:dyDescent="0.4">
      <c r="B22" s="28">
        <v>16</v>
      </c>
      <c r="C22" s="28" t="s">
        <v>49</v>
      </c>
      <c r="D22" s="29" t="s">
        <v>356</v>
      </c>
      <c r="E22" s="29" t="s">
        <v>357</v>
      </c>
      <c r="F22" s="29" t="s">
        <v>50</v>
      </c>
      <c r="G22" s="22">
        <v>1260</v>
      </c>
      <c r="H22" s="30" t="s">
        <v>527</v>
      </c>
      <c r="I22" s="22">
        <v>125</v>
      </c>
      <c r="J22" s="25">
        <v>11.01</v>
      </c>
      <c r="K22" s="22">
        <v>568.6</v>
      </c>
      <c r="L22" s="31">
        <v>705.49800000000005</v>
      </c>
      <c r="M22" s="32" t="s">
        <v>53</v>
      </c>
    </row>
    <row r="23" spans="2:15" x14ac:dyDescent="0.4">
      <c r="B23" s="28">
        <v>18</v>
      </c>
      <c r="C23" s="28" t="s">
        <v>49</v>
      </c>
      <c r="D23" s="29" t="s">
        <v>386</v>
      </c>
      <c r="E23" s="29" t="s">
        <v>387</v>
      </c>
      <c r="F23" s="29" t="s">
        <v>50</v>
      </c>
      <c r="G23" s="22">
        <v>396</v>
      </c>
      <c r="H23" s="30" t="s">
        <v>528</v>
      </c>
      <c r="I23" s="22">
        <v>39</v>
      </c>
      <c r="J23" s="25">
        <v>10.92</v>
      </c>
      <c r="K23" s="22">
        <v>1405.2</v>
      </c>
      <c r="L23" s="31">
        <v>561.49599999999998</v>
      </c>
      <c r="M23" s="32" t="s">
        <v>86</v>
      </c>
    </row>
    <row r="24" spans="2:15" x14ac:dyDescent="0.4">
      <c r="B24" s="28">
        <v>19</v>
      </c>
      <c r="C24" s="28" t="s">
        <v>49</v>
      </c>
      <c r="D24" s="29" t="s">
        <v>407</v>
      </c>
      <c r="E24" s="29" t="s">
        <v>408</v>
      </c>
      <c r="F24" s="29" t="s">
        <v>57</v>
      </c>
      <c r="G24" s="22">
        <v>160</v>
      </c>
      <c r="H24" s="30" t="s">
        <v>529</v>
      </c>
      <c r="I24" s="22">
        <v>15</v>
      </c>
      <c r="J24" s="25">
        <v>10.34</v>
      </c>
      <c r="K24" s="22">
        <v>31094.799999999999</v>
      </c>
      <c r="L24" s="31">
        <v>4758.4889999999996</v>
      </c>
      <c r="M24" s="32" t="s">
        <v>147</v>
      </c>
    </row>
    <row r="25" spans="2:15" x14ac:dyDescent="0.4">
      <c r="B25" s="28">
        <v>20</v>
      </c>
      <c r="C25" s="28" t="s">
        <v>49</v>
      </c>
      <c r="D25" s="29" t="s">
        <v>388</v>
      </c>
      <c r="E25" s="29" t="s">
        <v>389</v>
      </c>
      <c r="F25" s="29" t="s">
        <v>50</v>
      </c>
      <c r="G25" s="22">
        <v>207</v>
      </c>
      <c r="H25" s="30" t="s">
        <v>530</v>
      </c>
      <c r="I25" s="22">
        <v>18</v>
      </c>
      <c r="J25" s="25">
        <v>9.52</v>
      </c>
      <c r="K25" s="22">
        <v>2858.6</v>
      </c>
      <c r="L25" s="31">
        <v>596.41300000000001</v>
      </c>
      <c r="M25" s="32" t="s">
        <v>58</v>
      </c>
      <c r="O25" t="s">
        <v>507</v>
      </c>
    </row>
    <row r="26" spans="2:15" x14ac:dyDescent="0.4">
      <c r="B26" t="s">
        <v>35</v>
      </c>
      <c r="C26" t="s">
        <v>35</v>
      </c>
      <c r="D26" s="1" t="s">
        <v>35</v>
      </c>
      <c r="E26" t="s">
        <v>35</v>
      </c>
      <c r="F26" t="s">
        <v>35</v>
      </c>
      <c r="G26" t="s">
        <v>35</v>
      </c>
      <c r="H26" t="s">
        <v>35</v>
      </c>
      <c r="I26" s="1" t="s">
        <v>35</v>
      </c>
      <c r="J26" s="1" t="s">
        <v>35</v>
      </c>
      <c r="K26" s="1" t="s">
        <v>35</v>
      </c>
      <c r="L26" t="s">
        <v>35</v>
      </c>
      <c r="M26" t="s">
        <v>35</v>
      </c>
    </row>
  </sheetData>
  <mergeCells count="2">
    <mergeCell ref="B2:D3"/>
    <mergeCell ref="E2:I3"/>
  </mergeCells>
  <phoneticPr fontId="1"/>
  <printOptions horizontalCentered="1"/>
  <pageMargins left="0.23622047244094491" right="0.23622047244094491" top="0.74803149606299213" bottom="0.74803149606299213" header="0.31496062992125984" footer="0.31496062992125984"/>
  <pageSetup paperSize="9" scale="43" fitToHeight="0" orientation="landscape" r:id="rId1"/>
  <headerFooter>
    <oddHeader>&amp;L&amp;F - &amp;A&amp;R&amp;D</oddHeader>
    <oddFooter>&amp;CCopyright(C) SBI Neotrade Securities Co., Ltd. All Rights Reserved.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D3E73-69F5-4CDA-B031-889B9DF5BCB3}">
  <sheetPr>
    <pageSetUpPr fitToPage="1"/>
  </sheetPr>
  <dimension ref="B2:O26"/>
  <sheetViews>
    <sheetView showGridLines="0" view="pageBreakPreview" zoomScale="75" zoomScaleNormal="100" zoomScaleSheetLayoutView="75" workbookViewId="0">
      <selection activeCell="O25" sqref="O25"/>
    </sheetView>
  </sheetViews>
  <sheetFormatPr defaultRowHeight="18.75" x14ac:dyDescent="0.4"/>
  <cols>
    <col min="1" max="1" width="3.125" customWidth="1"/>
    <col min="2" max="2" width="14.25" customWidth="1"/>
    <col min="3" max="3" width="15.625" customWidth="1"/>
    <col min="4" max="4" width="16" style="1" customWidth="1"/>
    <col min="5" max="7" width="16.625" customWidth="1"/>
    <col min="8" max="8" width="19.25" customWidth="1"/>
    <col min="9" max="11" width="16.625" style="1" customWidth="1"/>
    <col min="12" max="12" width="19.375" customWidth="1"/>
  </cols>
  <sheetData>
    <row r="2" spans="2:14" ht="18.75" customHeight="1" x14ac:dyDescent="0.4">
      <c r="B2" s="52" t="s">
        <v>104</v>
      </c>
      <c r="C2" s="53"/>
      <c r="D2" s="53"/>
      <c r="E2" s="56" t="s">
        <v>105</v>
      </c>
      <c r="F2" s="57"/>
      <c r="G2" s="57"/>
      <c r="H2" s="57"/>
      <c r="I2" s="58"/>
      <c r="J2"/>
      <c r="N2" s="44" t="s">
        <v>320</v>
      </c>
    </row>
    <row r="3" spans="2:14" ht="18" customHeight="1" x14ac:dyDescent="0.4">
      <c r="B3" s="54"/>
      <c r="C3" s="55"/>
      <c r="D3" s="55"/>
      <c r="E3" s="59"/>
      <c r="F3" s="60"/>
      <c r="G3" s="60"/>
      <c r="H3" s="60"/>
      <c r="I3" s="61"/>
      <c r="J3"/>
      <c r="N3" s="44" t="s">
        <v>321</v>
      </c>
    </row>
    <row r="4" spans="2:14" x14ac:dyDescent="0.4">
      <c r="B4" t="str">
        <f>_xll.SNT.StockRanking(TRUE,602,20,"ランキング順位@市場@銘柄コード@銘柄名称@上場部@現在値@現値時刻@前日比@騰落率@売買高@売買高増加率@業種")</f>
        <v>=SNT.StockRanking(TRUE,602,20,"ランキング順位@市場@銘柄コード@銘柄名称@上場部@現在値@現値時刻@前日比@騰落率@売買高@売買高増加率@業種") =&gt; 接続待ち</v>
      </c>
      <c r="N4" s="44" t="s">
        <v>322</v>
      </c>
    </row>
    <row r="5" spans="2:14" s="1" customFormat="1" x14ac:dyDescent="0.4">
      <c r="B5" s="13" t="s">
        <v>37</v>
      </c>
      <c r="C5" s="14" t="s">
        <v>38</v>
      </c>
      <c r="D5" s="15" t="s">
        <v>39</v>
      </c>
      <c r="E5" s="15" t="s">
        <v>40</v>
      </c>
      <c r="F5" s="15" t="s">
        <v>41</v>
      </c>
      <c r="G5" s="16" t="s">
        <v>42</v>
      </c>
      <c r="H5" s="16" t="s">
        <v>43</v>
      </c>
      <c r="I5" s="16" t="s">
        <v>44</v>
      </c>
      <c r="J5" s="16" t="s">
        <v>45</v>
      </c>
      <c r="K5" s="16" t="s">
        <v>46</v>
      </c>
      <c r="L5" s="16" t="s">
        <v>364</v>
      </c>
      <c r="M5" s="47" t="s">
        <v>48</v>
      </c>
    </row>
    <row r="6" spans="2:14" s="1" customFormat="1" x14ac:dyDescent="0.4">
      <c r="B6" s="18">
        <v>1</v>
      </c>
      <c r="C6" s="18" t="s">
        <v>49</v>
      </c>
      <c r="D6" s="18" t="s">
        <v>553</v>
      </c>
      <c r="E6" s="18" t="s">
        <v>554</v>
      </c>
      <c r="F6" s="18" t="s">
        <v>21</v>
      </c>
      <c r="G6" s="18">
        <v>2179.5</v>
      </c>
      <c r="H6" s="18" t="s">
        <v>555</v>
      </c>
      <c r="I6" s="18">
        <v>-29.5</v>
      </c>
      <c r="J6" s="37">
        <v>-1.34</v>
      </c>
      <c r="K6" s="18">
        <v>13.26</v>
      </c>
      <c r="L6" s="45">
        <v>94614.29</v>
      </c>
      <c r="M6" s="36" t="s">
        <v>85</v>
      </c>
    </row>
    <row r="7" spans="2:14" x14ac:dyDescent="0.4">
      <c r="B7" s="28">
        <v>2</v>
      </c>
      <c r="C7" s="20" t="s">
        <v>49</v>
      </c>
      <c r="D7" s="21" t="s">
        <v>326</v>
      </c>
      <c r="E7" s="21" t="s">
        <v>327</v>
      </c>
      <c r="F7" s="21" t="s">
        <v>52</v>
      </c>
      <c r="G7" s="22">
        <v>322</v>
      </c>
      <c r="H7" s="30" t="s">
        <v>516</v>
      </c>
      <c r="I7" s="35">
        <v>80</v>
      </c>
      <c r="J7" s="25">
        <v>33.049999999999997</v>
      </c>
      <c r="K7" s="24">
        <v>4812.7</v>
      </c>
      <c r="L7" s="46">
        <v>24888.06</v>
      </c>
      <c r="M7" s="25" t="s">
        <v>56</v>
      </c>
    </row>
    <row r="8" spans="2:14" x14ac:dyDescent="0.4">
      <c r="B8" s="28">
        <v>3</v>
      </c>
      <c r="C8" s="28" t="s">
        <v>49</v>
      </c>
      <c r="D8" s="29" t="s">
        <v>381</v>
      </c>
      <c r="E8" s="29" t="s">
        <v>382</v>
      </c>
      <c r="F8" s="29" t="s">
        <v>21</v>
      </c>
      <c r="G8" s="22">
        <v>36200</v>
      </c>
      <c r="H8" s="30" t="s">
        <v>383</v>
      </c>
      <c r="I8" s="36">
        <v>190</v>
      </c>
      <c r="J8" s="25">
        <v>0.52</v>
      </c>
      <c r="K8" s="22">
        <v>0.97699999999999998</v>
      </c>
      <c r="L8" s="46">
        <v>22104.55</v>
      </c>
      <c r="M8" s="25" t="s">
        <v>85</v>
      </c>
    </row>
    <row r="9" spans="2:14" x14ac:dyDescent="0.4">
      <c r="B9" s="28">
        <v>4</v>
      </c>
      <c r="C9" s="28" t="s">
        <v>49</v>
      </c>
      <c r="D9" s="29" t="s">
        <v>352</v>
      </c>
      <c r="E9" s="29" t="s">
        <v>353</v>
      </c>
      <c r="F9" s="29" t="s">
        <v>52</v>
      </c>
      <c r="G9" s="22">
        <v>1142</v>
      </c>
      <c r="H9" s="30" t="s">
        <v>522</v>
      </c>
      <c r="I9" s="36">
        <v>150</v>
      </c>
      <c r="J9" s="25">
        <v>15.12</v>
      </c>
      <c r="K9" s="22">
        <v>265.39999999999998</v>
      </c>
      <c r="L9" s="46">
        <v>12074.31</v>
      </c>
      <c r="M9" s="25" t="s">
        <v>58</v>
      </c>
    </row>
    <row r="10" spans="2:14" x14ac:dyDescent="0.4">
      <c r="B10" s="28">
        <v>5</v>
      </c>
      <c r="C10" s="28" t="s">
        <v>49</v>
      </c>
      <c r="D10" s="29" t="s">
        <v>328</v>
      </c>
      <c r="E10" s="29" t="s">
        <v>329</v>
      </c>
      <c r="F10" s="29" t="s">
        <v>52</v>
      </c>
      <c r="G10" s="22">
        <v>1249</v>
      </c>
      <c r="H10" s="30" t="s">
        <v>514</v>
      </c>
      <c r="I10" s="36">
        <v>226</v>
      </c>
      <c r="J10" s="25">
        <v>22.09</v>
      </c>
      <c r="K10" s="22">
        <v>446.8</v>
      </c>
      <c r="L10" s="46">
        <v>8695.2800000000007</v>
      </c>
      <c r="M10" s="25" t="s">
        <v>56</v>
      </c>
    </row>
    <row r="11" spans="2:14" x14ac:dyDescent="0.4">
      <c r="B11" s="28">
        <v>6</v>
      </c>
      <c r="C11" s="28" t="s">
        <v>49</v>
      </c>
      <c r="D11" s="29" t="s">
        <v>386</v>
      </c>
      <c r="E11" s="29" t="s">
        <v>387</v>
      </c>
      <c r="F11" s="29" t="s">
        <v>50</v>
      </c>
      <c r="G11" s="22">
        <v>397</v>
      </c>
      <c r="H11" s="30" t="s">
        <v>549</v>
      </c>
      <c r="I11" s="36">
        <v>40</v>
      </c>
      <c r="J11" s="25">
        <v>11.2</v>
      </c>
      <c r="K11" s="22">
        <v>1406.9</v>
      </c>
      <c r="L11" s="46">
        <v>3694.23</v>
      </c>
      <c r="M11" s="25" t="s">
        <v>86</v>
      </c>
    </row>
    <row r="12" spans="2:14" x14ac:dyDescent="0.4">
      <c r="B12" s="28">
        <v>7</v>
      </c>
      <c r="C12" s="28" t="s">
        <v>49</v>
      </c>
      <c r="D12" s="29" t="s">
        <v>384</v>
      </c>
      <c r="E12" s="29" t="s">
        <v>385</v>
      </c>
      <c r="F12" s="29" t="s">
        <v>52</v>
      </c>
      <c r="G12" s="22">
        <v>1940</v>
      </c>
      <c r="H12" s="30" t="s">
        <v>556</v>
      </c>
      <c r="I12" s="36">
        <v>-8</v>
      </c>
      <c r="J12" s="25">
        <v>-0.42</v>
      </c>
      <c r="K12" s="22">
        <v>302.7</v>
      </c>
      <c r="L12" s="46">
        <v>3546.99</v>
      </c>
      <c r="M12" s="25" t="s">
        <v>258</v>
      </c>
    </row>
    <row r="13" spans="2:14" x14ac:dyDescent="0.4">
      <c r="B13" s="28">
        <v>8</v>
      </c>
      <c r="C13" s="28" t="s">
        <v>49</v>
      </c>
      <c r="D13" s="29" t="s">
        <v>388</v>
      </c>
      <c r="E13" s="29" t="s">
        <v>389</v>
      </c>
      <c r="F13" s="29" t="s">
        <v>50</v>
      </c>
      <c r="G13" s="22">
        <v>208</v>
      </c>
      <c r="H13" s="30" t="s">
        <v>508</v>
      </c>
      <c r="I13" s="36">
        <v>19</v>
      </c>
      <c r="J13" s="25">
        <v>10.050000000000001</v>
      </c>
      <c r="K13" s="22">
        <v>2860.1</v>
      </c>
      <c r="L13" s="46">
        <v>2126.4499999999998</v>
      </c>
      <c r="M13" s="25" t="s">
        <v>58</v>
      </c>
    </row>
    <row r="14" spans="2:14" x14ac:dyDescent="0.4">
      <c r="B14" s="28">
        <v>9</v>
      </c>
      <c r="C14" s="28" t="s">
        <v>49</v>
      </c>
      <c r="D14" s="29" t="s">
        <v>330</v>
      </c>
      <c r="E14" s="29" t="s">
        <v>331</v>
      </c>
      <c r="F14" s="29" t="s">
        <v>52</v>
      </c>
      <c r="G14" s="22">
        <v>3705</v>
      </c>
      <c r="H14" s="30" t="s">
        <v>517</v>
      </c>
      <c r="I14" s="36">
        <v>700</v>
      </c>
      <c r="J14" s="25">
        <v>23.29</v>
      </c>
      <c r="K14" s="22">
        <v>1122.7</v>
      </c>
      <c r="L14" s="46">
        <v>1953.97</v>
      </c>
      <c r="M14" s="25" t="s">
        <v>107</v>
      </c>
    </row>
    <row r="15" spans="2:14" x14ac:dyDescent="0.4">
      <c r="B15" s="28">
        <v>10</v>
      </c>
      <c r="C15" s="28" t="s">
        <v>49</v>
      </c>
      <c r="D15" s="29" t="s">
        <v>338</v>
      </c>
      <c r="E15" s="29" t="s">
        <v>339</v>
      </c>
      <c r="F15" s="29" t="s">
        <v>52</v>
      </c>
      <c r="G15" s="22">
        <v>704</v>
      </c>
      <c r="H15" s="30" t="s">
        <v>340</v>
      </c>
      <c r="I15" s="36">
        <v>100</v>
      </c>
      <c r="J15" s="25">
        <v>16.55</v>
      </c>
      <c r="K15" s="22">
        <v>141.19999999999999</v>
      </c>
      <c r="L15" s="46">
        <v>1802.96</v>
      </c>
      <c r="M15" s="25" t="s">
        <v>58</v>
      </c>
    </row>
    <row r="16" spans="2:14" x14ac:dyDescent="0.4">
      <c r="B16" s="28">
        <v>11</v>
      </c>
      <c r="C16" s="28" t="s">
        <v>49</v>
      </c>
      <c r="D16" s="29" t="s">
        <v>390</v>
      </c>
      <c r="E16" s="29" t="s">
        <v>391</v>
      </c>
      <c r="F16" s="29" t="s">
        <v>52</v>
      </c>
      <c r="G16" s="22">
        <v>81</v>
      </c>
      <c r="H16" s="30" t="s">
        <v>557</v>
      </c>
      <c r="I16" s="36">
        <v>-4</v>
      </c>
      <c r="J16" s="25">
        <v>-4.71</v>
      </c>
      <c r="K16" s="22">
        <v>5658.8</v>
      </c>
      <c r="L16" s="46">
        <v>1672.58</v>
      </c>
      <c r="M16" s="25" t="s">
        <v>58</v>
      </c>
    </row>
    <row r="17" spans="2:15" x14ac:dyDescent="0.4">
      <c r="B17" s="28">
        <v>12</v>
      </c>
      <c r="C17" s="28" t="s">
        <v>49</v>
      </c>
      <c r="D17" s="29" t="s">
        <v>394</v>
      </c>
      <c r="E17" s="29" t="s">
        <v>395</v>
      </c>
      <c r="F17" s="29" t="s">
        <v>21</v>
      </c>
      <c r="G17" s="22">
        <v>3130</v>
      </c>
      <c r="H17" s="30" t="s">
        <v>558</v>
      </c>
      <c r="I17" s="36">
        <v>5</v>
      </c>
      <c r="J17" s="25">
        <v>0.16</v>
      </c>
      <c r="K17" s="22">
        <v>0.13600000000000001</v>
      </c>
      <c r="L17" s="46">
        <v>1481.4</v>
      </c>
      <c r="M17" s="25" t="s">
        <v>85</v>
      </c>
    </row>
    <row r="18" spans="2:15" x14ac:dyDescent="0.4">
      <c r="B18" s="28">
        <v>13</v>
      </c>
      <c r="C18" s="28" t="s">
        <v>49</v>
      </c>
      <c r="D18" s="29" t="s">
        <v>392</v>
      </c>
      <c r="E18" s="29" t="s">
        <v>393</v>
      </c>
      <c r="F18" s="29" t="s">
        <v>21</v>
      </c>
      <c r="G18" s="22">
        <v>810</v>
      </c>
      <c r="H18" s="30" t="s">
        <v>559</v>
      </c>
      <c r="I18" s="36">
        <v>1.2</v>
      </c>
      <c r="J18" s="25">
        <v>0.14000000000000001</v>
      </c>
      <c r="K18" s="22">
        <v>104.15</v>
      </c>
      <c r="L18" s="46">
        <v>1430.72</v>
      </c>
      <c r="M18" s="25" t="s">
        <v>85</v>
      </c>
    </row>
    <row r="19" spans="2:15" x14ac:dyDescent="0.4">
      <c r="B19" s="28">
        <v>14</v>
      </c>
      <c r="C19" s="28" t="s">
        <v>49</v>
      </c>
      <c r="D19" s="29" t="s">
        <v>398</v>
      </c>
      <c r="E19" s="29" t="s">
        <v>399</v>
      </c>
      <c r="F19" s="29" t="s">
        <v>52</v>
      </c>
      <c r="G19" s="22">
        <v>813</v>
      </c>
      <c r="H19" s="30" t="s">
        <v>560</v>
      </c>
      <c r="I19" s="36">
        <v>55</v>
      </c>
      <c r="J19" s="25">
        <v>7.25</v>
      </c>
      <c r="K19" s="22">
        <v>20.9</v>
      </c>
      <c r="L19" s="46">
        <v>1371.83</v>
      </c>
      <c r="M19" s="25" t="s">
        <v>53</v>
      </c>
    </row>
    <row r="20" spans="2:15" x14ac:dyDescent="0.4">
      <c r="B20" s="28">
        <v>15</v>
      </c>
      <c r="C20" s="28" t="s">
        <v>49</v>
      </c>
      <c r="D20" s="29" t="s">
        <v>341</v>
      </c>
      <c r="E20" s="29" t="s">
        <v>342</v>
      </c>
      <c r="F20" s="29" t="s">
        <v>50</v>
      </c>
      <c r="G20" s="22">
        <v>564</v>
      </c>
      <c r="H20" s="30" t="s">
        <v>343</v>
      </c>
      <c r="I20" s="36">
        <v>80</v>
      </c>
      <c r="J20" s="25">
        <v>16.52</v>
      </c>
      <c r="K20" s="22">
        <v>2035.8</v>
      </c>
      <c r="L20" s="46">
        <v>1275.54</v>
      </c>
      <c r="M20" s="25" t="s">
        <v>58</v>
      </c>
    </row>
    <row r="21" spans="2:15" x14ac:dyDescent="0.4">
      <c r="B21" s="28">
        <v>16</v>
      </c>
      <c r="C21" s="28" t="s">
        <v>49</v>
      </c>
      <c r="D21" s="29" t="s">
        <v>332</v>
      </c>
      <c r="E21" s="29" t="s">
        <v>333</v>
      </c>
      <c r="F21" s="29" t="s">
        <v>50</v>
      </c>
      <c r="G21" s="22">
        <v>46</v>
      </c>
      <c r="H21" s="30" t="s">
        <v>523</v>
      </c>
      <c r="I21" s="36">
        <v>6</v>
      </c>
      <c r="J21" s="25">
        <v>15</v>
      </c>
      <c r="K21" s="22">
        <v>9000</v>
      </c>
      <c r="L21" s="46">
        <v>1229.47</v>
      </c>
      <c r="M21" s="25" t="s">
        <v>172</v>
      </c>
    </row>
    <row r="22" spans="2:15" x14ac:dyDescent="0.4">
      <c r="B22" s="28">
        <v>17</v>
      </c>
      <c r="C22" s="28" t="s">
        <v>49</v>
      </c>
      <c r="D22" s="29" t="s">
        <v>561</v>
      </c>
      <c r="E22" s="29" t="s">
        <v>562</v>
      </c>
      <c r="F22" s="29" t="s">
        <v>21</v>
      </c>
      <c r="G22" s="22">
        <v>25100</v>
      </c>
      <c r="H22" s="30" t="s">
        <v>563</v>
      </c>
      <c r="I22" s="36">
        <v>-110</v>
      </c>
      <c r="J22" s="25">
        <v>-0.44</v>
      </c>
      <c r="K22" s="22">
        <v>9.0050000000000008</v>
      </c>
      <c r="L22" s="46">
        <v>1114.27</v>
      </c>
      <c r="M22" s="25" t="s">
        <v>85</v>
      </c>
    </row>
    <row r="23" spans="2:15" x14ac:dyDescent="0.4">
      <c r="B23" s="28">
        <v>18</v>
      </c>
      <c r="C23" s="28" t="s">
        <v>49</v>
      </c>
      <c r="D23" s="29" t="s">
        <v>396</v>
      </c>
      <c r="E23" s="29" t="s">
        <v>397</v>
      </c>
      <c r="F23" s="29" t="s">
        <v>50</v>
      </c>
      <c r="G23" s="22">
        <v>100</v>
      </c>
      <c r="H23" s="30" t="s">
        <v>564</v>
      </c>
      <c r="I23" s="36">
        <v>4</v>
      </c>
      <c r="J23" s="25">
        <v>4.16</v>
      </c>
      <c r="K23" s="22">
        <v>1789.8</v>
      </c>
      <c r="L23" s="46">
        <v>1101.69</v>
      </c>
      <c r="M23" s="25" t="s">
        <v>64</v>
      </c>
    </row>
    <row r="24" spans="2:15" x14ac:dyDescent="0.4">
      <c r="B24" s="28">
        <v>19</v>
      </c>
      <c r="C24" s="28" t="s">
        <v>49</v>
      </c>
      <c r="D24" s="29" t="s">
        <v>354</v>
      </c>
      <c r="E24" s="29" t="s">
        <v>355</v>
      </c>
      <c r="F24" s="29" t="s">
        <v>57</v>
      </c>
      <c r="G24" s="22">
        <v>385</v>
      </c>
      <c r="H24" s="30" t="s">
        <v>524</v>
      </c>
      <c r="I24" s="36">
        <v>46</v>
      </c>
      <c r="J24" s="25">
        <v>13.56</v>
      </c>
      <c r="K24" s="22">
        <v>5337.5</v>
      </c>
      <c r="L24" s="46">
        <v>968.14</v>
      </c>
      <c r="M24" s="25" t="s">
        <v>67</v>
      </c>
    </row>
    <row r="25" spans="2:15" x14ac:dyDescent="0.4">
      <c r="B25" s="28">
        <v>20</v>
      </c>
      <c r="C25" s="28" t="s">
        <v>49</v>
      </c>
      <c r="D25" s="29" t="s">
        <v>400</v>
      </c>
      <c r="E25" s="29" t="s">
        <v>401</v>
      </c>
      <c r="F25" s="29" t="s">
        <v>52</v>
      </c>
      <c r="G25" s="22">
        <v>564</v>
      </c>
      <c r="H25" s="30" t="s">
        <v>527</v>
      </c>
      <c r="I25" s="36">
        <v>-42</v>
      </c>
      <c r="J25" s="25">
        <v>-6.94</v>
      </c>
      <c r="K25" s="22">
        <v>2309.4</v>
      </c>
      <c r="L25" s="46">
        <v>957.03</v>
      </c>
      <c r="M25" s="25" t="s">
        <v>67</v>
      </c>
      <c r="O25" t="s">
        <v>507</v>
      </c>
    </row>
    <row r="26" spans="2:15" x14ac:dyDescent="0.4">
      <c r="B26" t="s">
        <v>35</v>
      </c>
      <c r="C26" t="s">
        <v>35</v>
      </c>
      <c r="D26" s="1" t="s">
        <v>35</v>
      </c>
      <c r="E26" t="s">
        <v>35</v>
      </c>
      <c r="F26" t="s">
        <v>35</v>
      </c>
      <c r="G26" t="s">
        <v>35</v>
      </c>
      <c r="H26" t="s">
        <v>35</v>
      </c>
      <c r="I26" s="1" t="s">
        <v>35</v>
      </c>
      <c r="J26" s="1" t="s">
        <v>35</v>
      </c>
      <c r="K26" s="1" t="s">
        <v>35</v>
      </c>
      <c r="L26" t="s">
        <v>35</v>
      </c>
      <c r="M26" t="s">
        <v>35</v>
      </c>
    </row>
  </sheetData>
  <mergeCells count="2">
    <mergeCell ref="B2:D3"/>
    <mergeCell ref="E2:I3"/>
  </mergeCells>
  <phoneticPr fontId="1"/>
  <printOptions horizontalCentered="1"/>
  <pageMargins left="0.23622047244094491" right="0.23622047244094491" top="0.74803149606299213" bottom="0.74803149606299213" header="0.31496062992125984" footer="0.31496062992125984"/>
  <pageSetup paperSize="9" scale="42" fitToHeight="0" orientation="landscape" r:id="rId1"/>
  <headerFooter>
    <oddHeader>&amp;L&amp;F - &amp;A&amp;R&amp;D</oddHeader>
    <oddFooter>&amp;CCopyright(C) SBI Neotrade Securities Co., Ltd. All Rights Reserved.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75E73-0070-4066-B79E-ACD5A80B4E59}">
  <sheetPr>
    <pageSetUpPr fitToPage="1"/>
  </sheetPr>
  <dimension ref="B2:P26"/>
  <sheetViews>
    <sheetView showGridLines="0" view="pageBreakPreview" zoomScale="75" zoomScaleNormal="100" zoomScaleSheetLayoutView="75" workbookViewId="0">
      <selection activeCell="P25" sqref="P25"/>
    </sheetView>
  </sheetViews>
  <sheetFormatPr defaultRowHeight="18.75" x14ac:dyDescent="0.4"/>
  <cols>
    <col min="1" max="1" width="3.125" customWidth="1"/>
    <col min="2" max="2" width="18.5" customWidth="1"/>
    <col min="3" max="3" width="15.625" customWidth="1"/>
    <col min="4" max="4" width="16" style="1" customWidth="1"/>
    <col min="5" max="7" width="16.625" customWidth="1"/>
    <col min="8" max="8" width="19" customWidth="1"/>
    <col min="9" max="10" width="16.625" style="1" customWidth="1"/>
    <col min="11" max="11" width="9.25" customWidth="1"/>
    <col min="12" max="12" width="13.375" customWidth="1"/>
    <col min="13" max="14" width="16.625" customWidth="1"/>
  </cols>
  <sheetData>
    <row r="2" spans="2:16" ht="18.75" customHeight="1" x14ac:dyDescent="0.4">
      <c r="B2" s="52" t="s">
        <v>312</v>
      </c>
      <c r="C2" s="53"/>
      <c r="D2" s="53"/>
      <c r="E2" s="56" t="s">
        <v>313</v>
      </c>
      <c r="F2" s="57"/>
      <c r="G2" s="57"/>
      <c r="H2" s="57"/>
      <c r="I2" s="58"/>
      <c r="J2"/>
    </row>
    <row r="3" spans="2:16" ht="18" customHeight="1" x14ac:dyDescent="0.4">
      <c r="B3" s="54"/>
      <c r="C3" s="55"/>
      <c r="D3" s="55"/>
      <c r="E3" s="59"/>
      <c r="F3" s="60"/>
      <c r="G3" s="60"/>
      <c r="H3" s="60"/>
      <c r="I3" s="61"/>
      <c r="J3"/>
      <c r="P3" s="44" t="s">
        <v>320</v>
      </c>
    </row>
    <row r="4" spans="2:16" x14ac:dyDescent="0.4">
      <c r="B4" t="str">
        <f>_xll.SNT.StockRanking(TRUE,902,20,"ランキング順位@市場@銘柄コード@銘柄名称@上場部@現在値@現値時刻@前日比@騰落率@PER@PBR@業種")</f>
        <v>=SNT.StockRanking(TRUE,902,20,"ランキング順位@市場@銘柄コード@銘柄名称@上場部@現在値@現値時刻@前日比@騰落率@PER@PBR@業種") =&gt; 接続待ち</v>
      </c>
      <c r="P4" s="44" t="s">
        <v>321</v>
      </c>
    </row>
    <row r="5" spans="2:16" s="1" customFormat="1" x14ac:dyDescent="0.4">
      <c r="B5" s="13" t="s">
        <v>37</v>
      </c>
      <c r="C5" s="14" t="s">
        <v>38</v>
      </c>
      <c r="D5" s="15" t="s">
        <v>39</v>
      </c>
      <c r="E5" s="15" t="s">
        <v>40</v>
      </c>
      <c r="F5" s="15" t="s">
        <v>41</v>
      </c>
      <c r="G5" s="16" t="s">
        <v>42</v>
      </c>
      <c r="H5" s="16" t="s">
        <v>43</v>
      </c>
      <c r="I5" s="16" t="s">
        <v>44</v>
      </c>
      <c r="J5" s="16" t="s">
        <v>45</v>
      </c>
      <c r="K5" s="16" t="s">
        <v>108</v>
      </c>
      <c r="L5" s="16" t="s">
        <v>109</v>
      </c>
      <c r="M5" s="15" t="s">
        <v>48</v>
      </c>
      <c r="N5" s="17" t="s">
        <v>2</v>
      </c>
      <c r="P5" s="44" t="s">
        <v>322</v>
      </c>
    </row>
    <row r="6" spans="2:16" s="1" customFormat="1" ht="17.25" customHeight="1" x14ac:dyDescent="0.4">
      <c r="B6" s="18">
        <v>1</v>
      </c>
      <c r="C6" s="18" t="s">
        <v>49</v>
      </c>
      <c r="D6" s="18" t="s">
        <v>110</v>
      </c>
      <c r="E6" s="18" t="s">
        <v>111</v>
      </c>
      <c r="F6" s="18" t="s">
        <v>50</v>
      </c>
      <c r="G6" s="18">
        <v>440</v>
      </c>
      <c r="H6" s="18" t="s">
        <v>531</v>
      </c>
      <c r="I6" s="18">
        <v>-3</v>
      </c>
      <c r="J6" s="42">
        <v>-0.68</v>
      </c>
      <c r="K6" s="37">
        <v>0.8</v>
      </c>
      <c r="L6" s="37">
        <v>0.5</v>
      </c>
      <c r="M6" s="38" t="s">
        <v>60</v>
      </c>
      <c r="N6" s="32" t="s">
        <v>28</v>
      </c>
    </row>
    <row r="7" spans="2:16" x14ac:dyDescent="0.4">
      <c r="B7" s="28">
        <v>2</v>
      </c>
      <c r="C7" s="20" t="s">
        <v>49</v>
      </c>
      <c r="D7" s="21" t="s">
        <v>112</v>
      </c>
      <c r="E7" s="21" t="s">
        <v>113</v>
      </c>
      <c r="F7" s="21" t="s">
        <v>57</v>
      </c>
      <c r="G7" s="22">
        <v>2927</v>
      </c>
      <c r="H7" s="30" t="s">
        <v>532</v>
      </c>
      <c r="I7" s="35">
        <v>11</v>
      </c>
      <c r="J7" s="25">
        <v>0.37</v>
      </c>
      <c r="K7" s="31">
        <v>1.1000000000000001</v>
      </c>
      <c r="L7" s="25">
        <v>2.2000000000000002</v>
      </c>
      <c r="M7" s="31" t="s">
        <v>53</v>
      </c>
      <c r="N7" s="32" t="s">
        <v>25</v>
      </c>
    </row>
    <row r="8" spans="2:16" x14ac:dyDescent="0.4">
      <c r="B8" s="28">
        <v>3</v>
      </c>
      <c r="C8" s="28" t="s">
        <v>49</v>
      </c>
      <c r="D8" s="29" t="s">
        <v>116</v>
      </c>
      <c r="E8" s="29" t="s">
        <v>117</v>
      </c>
      <c r="F8" s="29" t="s">
        <v>50</v>
      </c>
      <c r="G8" s="22">
        <v>607</v>
      </c>
      <c r="H8" s="30" t="s">
        <v>533</v>
      </c>
      <c r="I8" s="36">
        <v>0</v>
      </c>
      <c r="J8" s="25">
        <v>0</v>
      </c>
      <c r="K8" s="31">
        <v>1.3</v>
      </c>
      <c r="L8" s="25">
        <v>0.4</v>
      </c>
      <c r="M8" s="31" t="s">
        <v>92</v>
      </c>
      <c r="N8" s="32" t="s">
        <v>30</v>
      </c>
    </row>
    <row r="9" spans="2:16" x14ac:dyDescent="0.4">
      <c r="B9" s="28">
        <v>4</v>
      </c>
      <c r="C9" s="28" t="s">
        <v>49</v>
      </c>
      <c r="D9" s="29" t="s">
        <v>114</v>
      </c>
      <c r="E9" s="29" t="s">
        <v>115</v>
      </c>
      <c r="F9" s="29" t="s">
        <v>50</v>
      </c>
      <c r="G9" s="22">
        <v>1630</v>
      </c>
      <c r="H9" s="30" t="s">
        <v>534</v>
      </c>
      <c r="I9" s="36">
        <v>53</v>
      </c>
      <c r="J9" s="25">
        <v>3.36</v>
      </c>
      <c r="K9" s="31">
        <v>1.4</v>
      </c>
      <c r="L9" s="25">
        <v>0.3</v>
      </c>
      <c r="M9" s="31" t="s">
        <v>68</v>
      </c>
      <c r="N9" s="32" t="s">
        <v>29</v>
      </c>
    </row>
    <row r="10" spans="2:16" x14ac:dyDescent="0.4">
      <c r="B10" s="28">
        <v>5</v>
      </c>
      <c r="C10" s="28" t="s">
        <v>49</v>
      </c>
      <c r="D10" s="29" t="s">
        <v>118</v>
      </c>
      <c r="E10" s="29" t="s">
        <v>119</v>
      </c>
      <c r="F10" s="29" t="s">
        <v>57</v>
      </c>
      <c r="G10" s="22">
        <v>2236</v>
      </c>
      <c r="H10" s="30" t="s">
        <v>535</v>
      </c>
      <c r="I10" s="36">
        <v>-14</v>
      </c>
      <c r="J10" s="25">
        <v>-0.63</v>
      </c>
      <c r="K10" s="31">
        <v>1.8</v>
      </c>
      <c r="L10" s="25">
        <v>0.9</v>
      </c>
      <c r="M10" s="31" t="s">
        <v>58</v>
      </c>
      <c r="N10" s="32" t="s">
        <v>23</v>
      </c>
    </row>
    <row r="11" spans="2:16" x14ac:dyDescent="0.4">
      <c r="B11" s="28">
        <v>6</v>
      </c>
      <c r="C11" s="28" t="s">
        <v>49</v>
      </c>
      <c r="D11" s="29" t="s">
        <v>120</v>
      </c>
      <c r="E11" s="29" t="s">
        <v>121</v>
      </c>
      <c r="F11" s="29" t="s">
        <v>50</v>
      </c>
      <c r="G11" s="22">
        <v>3240</v>
      </c>
      <c r="H11" s="30" t="s">
        <v>536</v>
      </c>
      <c r="I11" s="36">
        <v>15</v>
      </c>
      <c r="J11" s="25">
        <v>0.46</v>
      </c>
      <c r="K11" s="31">
        <v>2.5</v>
      </c>
      <c r="L11" s="25">
        <v>0.3</v>
      </c>
      <c r="M11" s="31" t="s">
        <v>122</v>
      </c>
      <c r="N11" s="32" t="s">
        <v>32</v>
      </c>
    </row>
    <row r="12" spans="2:16" x14ac:dyDescent="0.4">
      <c r="B12" s="28">
        <v>7</v>
      </c>
      <c r="C12" s="28" t="s">
        <v>49</v>
      </c>
      <c r="D12" s="29" t="s">
        <v>123</v>
      </c>
      <c r="E12" s="29" t="s">
        <v>124</v>
      </c>
      <c r="F12" s="29" t="s">
        <v>57</v>
      </c>
      <c r="G12" s="22">
        <v>1082.5</v>
      </c>
      <c r="H12" s="30" t="s">
        <v>509</v>
      </c>
      <c r="I12" s="36">
        <v>-4</v>
      </c>
      <c r="J12" s="25">
        <v>-0.37</v>
      </c>
      <c r="K12" s="31">
        <v>2.7</v>
      </c>
      <c r="L12" s="25">
        <v>0.7</v>
      </c>
      <c r="M12" s="31" t="s">
        <v>73</v>
      </c>
      <c r="N12" s="32" t="s">
        <v>27</v>
      </c>
    </row>
    <row r="13" spans="2:16" x14ac:dyDescent="0.4">
      <c r="B13" s="28">
        <v>8</v>
      </c>
      <c r="C13" s="28" t="s">
        <v>49</v>
      </c>
      <c r="D13" s="29" t="s">
        <v>125</v>
      </c>
      <c r="E13" s="29" t="s">
        <v>126</v>
      </c>
      <c r="F13" s="29" t="s">
        <v>57</v>
      </c>
      <c r="G13" s="22">
        <v>3270</v>
      </c>
      <c r="H13" s="30" t="s">
        <v>537</v>
      </c>
      <c r="I13" s="36">
        <v>-25</v>
      </c>
      <c r="J13" s="25">
        <v>-0.76</v>
      </c>
      <c r="K13" s="31">
        <v>2.8</v>
      </c>
      <c r="L13" s="25">
        <v>0.6</v>
      </c>
      <c r="M13" s="31" t="s">
        <v>127</v>
      </c>
      <c r="N13" s="32" t="s">
        <v>33</v>
      </c>
    </row>
    <row r="14" spans="2:16" x14ac:dyDescent="0.4">
      <c r="B14" s="28">
        <v>8</v>
      </c>
      <c r="C14" s="28" t="s">
        <v>49</v>
      </c>
      <c r="D14" s="29" t="s">
        <v>128</v>
      </c>
      <c r="E14" s="29" t="s">
        <v>129</v>
      </c>
      <c r="F14" s="29" t="s">
        <v>57</v>
      </c>
      <c r="G14" s="22">
        <v>733.6</v>
      </c>
      <c r="H14" s="30" t="s">
        <v>538</v>
      </c>
      <c r="I14" s="36">
        <v>2.7</v>
      </c>
      <c r="J14" s="25">
        <v>0.36</v>
      </c>
      <c r="K14" s="31">
        <v>2.8</v>
      </c>
      <c r="L14" s="25">
        <v>0.8</v>
      </c>
      <c r="M14" s="31" t="s">
        <v>73</v>
      </c>
      <c r="N14" s="32" t="s">
        <v>27</v>
      </c>
    </row>
    <row r="15" spans="2:16" x14ac:dyDescent="0.4">
      <c r="B15" s="28">
        <v>10</v>
      </c>
      <c r="C15" s="28" t="s">
        <v>49</v>
      </c>
      <c r="D15" s="29" t="s">
        <v>130</v>
      </c>
      <c r="E15" s="29" t="s">
        <v>131</v>
      </c>
      <c r="F15" s="29" t="s">
        <v>57</v>
      </c>
      <c r="G15" s="22">
        <v>1061.5</v>
      </c>
      <c r="H15" s="30" t="s">
        <v>539</v>
      </c>
      <c r="I15" s="36">
        <v>8</v>
      </c>
      <c r="J15" s="25">
        <v>0.75</v>
      </c>
      <c r="K15" s="31">
        <v>3.1</v>
      </c>
      <c r="L15" s="25">
        <v>0.6</v>
      </c>
      <c r="M15" s="31" t="s">
        <v>73</v>
      </c>
      <c r="N15" s="32" t="s">
        <v>24</v>
      </c>
    </row>
    <row r="16" spans="2:16" x14ac:dyDescent="0.4">
      <c r="B16" s="28">
        <v>11</v>
      </c>
      <c r="C16" s="28" t="s">
        <v>49</v>
      </c>
      <c r="D16" s="29" t="s">
        <v>143</v>
      </c>
      <c r="E16" s="29" t="s">
        <v>144</v>
      </c>
      <c r="F16" s="29" t="s">
        <v>50</v>
      </c>
      <c r="G16" s="22">
        <v>2900</v>
      </c>
      <c r="H16" s="30" t="s">
        <v>540</v>
      </c>
      <c r="I16" s="36">
        <v>54</v>
      </c>
      <c r="J16" s="25">
        <v>1.89</v>
      </c>
      <c r="K16" s="31">
        <v>3.2</v>
      </c>
      <c r="L16" s="25">
        <v>0.4</v>
      </c>
      <c r="M16" s="31" t="s">
        <v>68</v>
      </c>
      <c r="N16" s="32" t="s">
        <v>27</v>
      </c>
    </row>
    <row r="17" spans="2:16" x14ac:dyDescent="0.4">
      <c r="B17" s="28">
        <v>11</v>
      </c>
      <c r="C17" s="28" t="s">
        <v>49</v>
      </c>
      <c r="D17" s="29" t="s">
        <v>132</v>
      </c>
      <c r="E17" s="29" t="s">
        <v>133</v>
      </c>
      <c r="F17" s="29" t="s">
        <v>50</v>
      </c>
      <c r="G17" s="22">
        <v>2827</v>
      </c>
      <c r="H17" s="30" t="s">
        <v>402</v>
      </c>
      <c r="I17" s="36">
        <v>1</v>
      </c>
      <c r="J17" s="25">
        <v>0.03</v>
      </c>
      <c r="K17" s="31">
        <v>3.2</v>
      </c>
      <c r="L17" s="25">
        <v>0.5</v>
      </c>
      <c r="M17" s="31" t="s">
        <v>89</v>
      </c>
      <c r="N17" s="32" t="s">
        <v>22</v>
      </c>
    </row>
    <row r="18" spans="2:16" x14ac:dyDescent="0.4">
      <c r="B18" s="28">
        <v>13</v>
      </c>
      <c r="C18" s="28" t="s">
        <v>49</v>
      </c>
      <c r="D18" s="29" t="s">
        <v>134</v>
      </c>
      <c r="E18" s="29" t="s">
        <v>135</v>
      </c>
      <c r="F18" s="29" t="s">
        <v>50</v>
      </c>
      <c r="G18" s="22">
        <v>712</v>
      </c>
      <c r="H18" s="30" t="s">
        <v>526</v>
      </c>
      <c r="I18" s="36">
        <v>22</v>
      </c>
      <c r="J18" s="25">
        <v>3.18</v>
      </c>
      <c r="K18" s="31">
        <v>3.3</v>
      </c>
      <c r="L18" s="25">
        <v>0.8</v>
      </c>
      <c r="M18" s="31" t="s">
        <v>136</v>
      </c>
      <c r="N18" s="32" t="s">
        <v>34</v>
      </c>
    </row>
    <row r="19" spans="2:16" x14ac:dyDescent="0.4">
      <c r="B19" s="28">
        <v>14</v>
      </c>
      <c r="C19" s="28" t="s">
        <v>49</v>
      </c>
      <c r="D19" s="29" t="s">
        <v>137</v>
      </c>
      <c r="E19" s="29" t="s">
        <v>138</v>
      </c>
      <c r="F19" s="29" t="s">
        <v>50</v>
      </c>
      <c r="G19" s="22">
        <v>855</v>
      </c>
      <c r="H19" s="30" t="s">
        <v>541</v>
      </c>
      <c r="I19" s="36">
        <v>0</v>
      </c>
      <c r="J19" s="25">
        <v>0</v>
      </c>
      <c r="K19" s="31">
        <v>3.4</v>
      </c>
      <c r="L19" s="25">
        <v>0.2</v>
      </c>
      <c r="M19" s="31" t="s">
        <v>92</v>
      </c>
      <c r="N19" s="32" t="s">
        <v>29</v>
      </c>
    </row>
    <row r="20" spans="2:16" x14ac:dyDescent="0.4">
      <c r="B20" s="28">
        <v>15</v>
      </c>
      <c r="C20" s="28" t="s">
        <v>49</v>
      </c>
      <c r="D20" s="29" t="s">
        <v>139</v>
      </c>
      <c r="E20" s="29" t="s">
        <v>140</v>
      </c>
      <c r="F20" s="29" t="s">
        <v>57</v>
      </c>
      <c r="G20" s="22">
        <v>1669</v>
      </c>
      <c r="H20" s="30" t="s">
        <v>542</v>
      </c>
      <c r="I20" s="36">
        <v>26</v>
      </c>
      <c r="J20" s="25">
        <v>1.58</v>
      </c>
      <c r="K20" s="31">
        <v>3.5</v>
      </c>
      <c r="L20" s="25">
        <v>0.7</v>
      </c>
      <c r="M20" s="31" t="s">
        <v>53</v>
      </c>
      <c r="N20" s="32" t="s">
        <v>25</v>
      </c>
    </row>
    <row r="21" spans="2:16" x14ac:dyDescent="0.4">
      <c r="B21" s="28">
        <v>16</v>
      </c>
      <c r="C21" s="28" t="s">
        <v>49</v>
      </c>
      <c r="D21" s="29" t="s">
        <v>148</v>
      </c>
      <c r="E21" s="29" t="s">
        <v>149</v>
      </c>
      <c r="F21" s="29" t="s">
        <v>50</v>
      </c>
      <c r="G21" s="22">
        <v>3450</v>
      </c>
      <c r="H21" s="30" t="s">
        <v>543</v>
      </c>
      <c r="I21" s="36">
        <v>60</v>
      </c>
      <c r="J21" s="25">
        <v>1.76</v>
      </c>
      <c r="K21" s="31">
        <v>3.7</v>
      </c>
      <c r="L21" s="25">
        <v>0.6</v>
      </c>
      <c r="M21" s="31" t="s">
        <v>60</v>
      </c>
      <c r="N21" s="32" t="s">
        <v>26</v>
      </c>
    </row>
    <row r="22" spans="2:16" x14ac:dyDescent="0.4">
      <c r="B22" s="28">
        <v>17</v>
      </c>
      <c r="C22" s="28" t="s">
        <v>49</v>
      </c>
      <c r="D22" s="29" t="s">
        <v>141</v>
      </c>
      <c r="E22" s="29" t="s">
        <v>142</v>
      </c>
      <c r="F22" s="29" t="s">
        <v>50</v>
      </c>
      <c r="G22" s="22">
        <v>170</v>
      </c>
      <c r="H22" s="30" t="s">
        <v>544</v>
      </c>
      <c r="I22" s="36">
        <v>0</v>
      </c>
      <c r="J22" s="25">
        <v>0</v>
      </c>
      <c r="K22" s="31">
        <v>3.8</v>
      </c>
      <c r="L22" s="25">
        <v>0.6</v>
      </c>
      <c r="M22" s="31" t="s">
        <v>59</v>
      </c>
      <c r="N22" s="32" t="s">
        <v>30</v>
      </c>
    </row>
    <row r="23" spans="2:16" x14ac:dyDescent="0.4">
      <c r="B23" s="28">
        <v>17</v>
      </c>
      <c r="C23" s="28" t="s">
        <v>49</v>
      </c>
      <c r="D23" s="29" t="s">
        <v>145</v>
      </c>
      <c r="E23" s="29" t="s">
        <v>146</v>
      </c>
      <c r="F23" s="29" t="s">
        <v>57</v>
      </c>
      <c r="G23" s="22">
        <v>355</v>
      </c>
      <c r="H23" s="30" t="s">
        <v>545</v>
      </c>
      <c r="I23" s="36">
        <v>11</v>
      </c>
      <c r="J23" s="25">
        <v>3.19</v>
      </c>
      <c r="K23" s="31">
        <v>3.8</v>
      </c>
      <c r="L23" s="25">
        <v>0.3</v>
      </c>
      <c r="M23" s="31" t="s">
        <v>147</v>
      </c>
      <c r="N23" s="32" t="s">
        <v>31</v>
      </c>
    </row>
    <row r="24" spans="2:16" x14ac:dyDescent="0.4">
      <c r="B24" s="28">
        <v>19</v>
      </c>
      <c r="C24" s="28" t="s">
        <v>49</v>
      </c>
      <c r="D24" s="29" t="s">
        <v>214</v>
      </c>
      <c r="E24" s="29" t="s">
        <v>215</v>
      </c>
      <c r="F24" s="29" t="s">
        <v>57</v>
      </c>
      <c r="G24" s="22">
        <v>1778</v>
      </c>
      <c r="H24" s="30" t="s">
        <v>546</v>
      </c>
      <c r="I24" s="36">
        <v>18</v>
      </c>
      <c r="J24" s="25">
        <v>1.02</v>
      </c>
      <c r="K24" s="31">
        <v>4</v>
      </c>
      <c r="L24" s="25">
        <v>0.6</v>
      </c>
      <c r="M24" s="31" t="s">
        <v>216</v>
      </c>
      <c r="N24" s="32" t="s">
        <v>27</v>
      </c>
    </row>
    <row r="25" spans="2:16" x14ac:dyDescent="0.4">
      <c r="B25" s="28">
        <v>20</v>
      </c>
      <c r="C25" s="28" t="s">
        <v>49</v>
      </c>
      <c r="D25" s="29" t="s">
        <v>403</v>
      </c>
      <c r="E25" s="29" t="s">
        <v>404</v>
      </c>
      <c r="F25" s="29" t="s">
        <v>50</v>
      </c>
      <c r="G25" s="22">
        <v>3345</v>
      </c>
      <c r="H25" s="30" t="s">
        <v>547</v>
      </c>
      <c r="I25" s="36">
        <v>0</v>
      </c>
      <c r="J25" s="25">
        <v>0</v>
      </c>
      <c r="K25" s="31">
        <v>4.0999999999999996</v>
      </c>
      <c r="L25" s="25">
        <v>0.7</v>
      </c>
      <c r="M25" s="31" t="s">
        <v>64</v>
      </c>
      <c r="N25" s="32" t="s">
        <v>28</v>
      </c>
      <c r="P25" t="s">
        <v>507</v>
      </c>
    </row>
    <row r="26" spans="2:16" x14ac:dyDescent="0.4">
      <c r="B26" t="s">
        <v>35</v>
      </c>
      <c r="C26" t="s">
        <v>35</v>
      </c>
      <c r="D26" s="1" t="s">
        <v>35</v>
      </c>
      <c r="E26" t="s">
        <v>35</v>
      </c>
      <c r="F26" t="s">
        <v>35</v>
      </c>
      <c r="G26" t="s">
        <v>35</v>
      </c>
      <c r="H26" t="s">
        <v>35</v>
      </c>
      <c r="I26" s="1" t="s">
        <v>35</v>
      </c>
      <c r="J26" s="1" t="s">
        <v>35</v>
      </c>
      <c r="K26" t="s">
        <v>35</v>
      </c>
      <c r="L26" t="s">
        <v>35</v>
      </c>
      <c r="M26" t="s">
        <v>35</v>
      </c>
      <c r="N26" t="s">
        <v>35</v>
      </c>
    </row>
  </sheetData>
  <mergeCells count="2">
    <mergeCell ref="B2:D3"/>
    <mergeCell ref="E2:I3"/>
  </mergeCells>
  <phoneticPr fontId="1"/>
  <printOptions horizontalCentered="1"/>
  <pageMargins left="0.23622047244094491" right="0.23622047244094491" top="0.74803149606299213" bottom="0.74803149606299213" header="0.31496062992125984" footer="0.31496062992125984"/>
  <pageSetup paperSize="9" scale="37" fitToHeight="0" orientation="landscape" r:id="rId1"/>
  <headerFooter>
    <oddHeader>&amp;L&amp;F - &amp;A&amp;R&amp;D</oddHeader>
    <oddFooter>&amp;CCopyright(C) SBI Neotrade Securities Co., Ltd. All Rights Reserved.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771F4-B58E-409D-904D-1B37E66C0733}">
  <sheetPr>
    <pageSetUpPr fitToPage="1"/>
  </sheetPr>
  <dimension ref="B2:O26"/>
  <sheetViews>
    <sheetView showGridLines="0" view="pageBreakPreview" zoomScale="75" zoomScaleNormal="100" zoomScaleSheetLayoutView="75" workbookViewId="0">
      <selection activeCell="H45" sqref="H45"/>
    </sheetView>
  </sheetViews>
  <sheetFormatPr defaultRowHeight="18.75" x14ac:dyDescent="0.4"/>
  <cols>
    <col min="1" max="1" width="3.125" customWidth="1"/>
    <col min="2" max="2" width="14.625" customWidth="1"/>
    <col min="3" max="3" width="15.625" customWidth="1"/>
    <col min="4" max="4" width="16" style="1" customWidth="1"/>
    <col min="5" max="7" width="16.625" customWidth="1"/>
    <col min="8" max="8" width="20.5" customWidth="1"/>
    <col min="9" max="10" width="16.625" style="1" customWidth="1"/>
    <col min="11" max="11" width="15.75" style="1" customWidth="1"/>
    <col min="12" max="13" width="16.625" customWidth="1"/>
  </cols>
  <sheetData>
    <row r="2" spans="2:15" ht="18.75" customHeight="1" x14ac:dyDescent="0.4">
      <c r="B2" s="52" t="s">
        <v>150</v>
      </c>
      <c r="C2" s="53"/>
      <c r="D2" s="53"/>
      <c r="E2" s="56" t="s">
        <v>151</v>
      </c>
      <c r="F2" s="57"/>
      <c r="G2" s="57"/>
      <c r="H2" s="57"/>
      <c r="I2" s="58"/>
      <c r="J2"/>
    </row>
    <row r="3" spans="2:15" ht="18" customHeight="1" x14ac:dyDescent="0.4">
      <c r="B3" s="54"/>
      <c r="C3" s="55"/>
      <c r="D3" s="55"/>
      <c r="E3" s="59"/>
      <c r="F3" s="60"/>
      <c r="G3" s="60"/>
      <c r="H3" s="60"/>
      <c r="I3" s="61"/>
      <c r="J3"/>
      <c r="O3" s="44" t="s">
        <v>320</v>
      </c>
    </row>
    <row r="4" spans="2:15" x14ac:dyDescent="0.4">
      <c r="B4" t="str">
        <f>_xll.SNT.StockRanking(TRUE,1002,20,"ランキング順位@市場@銘柄コード@銘柄名称@上場部@現在値@現値時刻@前日比@騰落率@PER@PBR@業種")</f>
        <v>=SNT.StockRanking(TRUE,1002,20,"ランキング順位@市場@銘柄コード@銘柄名称@上場部@現在値@現値時刻@前日比@騰落率@PER@PBR@業種") =&gt; 接続待ち</v>
      </c>
      <c r="O4" s="44" t="s">
        <v>321</v>
      </c>
    </row>
    <row r="5" spans="2:15" s="1" customFormat="1" ht="19.5" thickBot="1" x14ac:dyDescent="0.45">
      <c r="B5" s="2" t="s">
        <v>37</v>
      </c>
      <c r="C5" s="6" t="s">
        <v>38</v>
      </c>
      <c r="D5" s="3" t="s">
        <v>39</v>
      </c>
      <c r="E5" s="3" t="s">
        <v>40</v>
      </c>
      <c r="F5" s="3" t="s">
        <v>41</v>
      </c>
      <c r="G5" s="4" t="s">
        <v>42</v>
      </c>
      <c r="H5" s="4" t="s">
        <v>43</v>
      </c>
      <c r="I5" s="4" t="s">
        <v>44</v>
      </c>
      <c r="J5" s="4" t="s">
        <v>45</v>
      </c>
      <c r="K5" s="4" t="s">
        <v>108</v>
      </c>
      <c r="L5" s="3" t="s">
        <v>109</v>
      </c>
      <c r="M5" s="3" t="s">
        <v>48</v>
      </c>
      <c r="O5" s="44" t="s">
        <v>322</v>
      </c>
    </row>
    <row r="6" spans="2:15" s="1" customFormat="1" ht="20.25" hidden="1" thickTop="1" thickBot="1" x14ac:dyDescent="0.45">
      <c r="B6" s="9">
        <v>1</v>
      </c>
      <c r="C6" s="8" t="s">
        <v>49</v>
      </c>
      <c r="D6" s="8" t="s">
        <v>137</v>
      </c>
      <c r="E6" s="8" t="s">
        <v>138</v>
      </c>
      <c r="F6" s="8" t="s">
        <v>50</v>
      </c>
      <c r="G6" s="8">
        <v>855</v>
      </c>
      <c r="H6" s="8" t="s">
        <v>541</v>
      </c>
      <c r="I6" s="8">
        <v>0</v>
      </c>
      <c r="J6" s="8">
        <v>0</v>
      </c>
      <c r="K6" s="8">
        <v>3.4</v>
      </c>
      <c r="L6" s="8">
        <v>0.2</v>
      </c>
      <c r="M6" s="8" t="s">
        <v>92</v>
      </c>
    </row>
    <row r="7" spans="2:15" ht="19.5" thickTop="1" x14ac:dyDescent="0.4">
      <c r="B7" s="28">
        <v>1</v>
      </c>
      <c r="C7" s="20" t="s">
        <v>49</v>
      </c>
      <c r="D7" s="21" t="s">
        <v>152</v>
      </c>
      <c r="E7" s="21" t="s">
        <v>153</v>
      </c>
      <c r="F7" s="21" t="s">
        <v>50</v>
      </c>
      <c r="G7" s="22">
        <v>1043</v>
      </c>
      <c r="H7" s="30" t="s">
        <v>529</v>
      </c>
      <c r="I7" s="35">
        <v>8</v>
      </c>
      <c r="J7" s="25">
        <v>0.77</v>
      </c>
      <c r="K7" s="35">
        <v>-4.2</v>
      </c>
      <c r="L7" s="39">
        <v>0.2</v>
      </c>
      <c r="M7" s="31" t="s">
        <v>60</v>
      </c>
    </row>
    <row r="8" spans="2:15" x14ac:dyDescent="0.4">
      <c r="B8" s="28">
        <v>1</v>
      </c>
      <c r="C8" s="28" t="s">
        <v>49</v>
      </c>
      <c r="D8" s="29" t="s">
        <v>154</v>
      </c>
      <c r="E8" s="29" t="s">
        <v>155</v>
      </c>
      <c r="F8" s="29" t="s">
        <v>50</v>
      </c>
      <c r="G8" s="22">
        <v>1586</v>
      </c>
      <c r="H8" s="30" t="s">
        <v>449</v>
      </c>
      <c r="I8" s="36">
        <v>-15</v>
      </c>
      <c r="J8" s="25">
        <v>-0.94</v>
      </c>
      <c r="K8" s="36">
        <v>20.399999999999999</v>
      </c>
      <c r="L8" s="39">
        <v>0.2</v>
      </c>
      <c r="M8" s="31" t="s">
        <v>60</v>
      </c>
    </row>
    <row r="9" spans="2:15" x14ac:dyDescent="0.4">
      <c r="B9" s="28">
        <v>1</v>
      </c>
      <c r="C9" s="28" t="s">
        <v>49</v>
      </c>
      <c r="D9" s="29" t="s">
        <v>156</v>
      </c>
      <c r="E9" s="29" t="s">
        <v>157</v>
      </c>
      <c r="F9" s="29" t="s">
        <v>57</v>
      </c>
      <c r="G9" s="22">
        <v>2192</v>
      </c>
      <c r="H9" s="30" t="s">
        <v>518</v>
      </c>
      <c r="I9" s="36">
        <v>43</v>
      </c>
      <c r="J9" s="25">
        <v>2</v>
      </c>
      <c r="K9" s="36">
        <v>10.8</v>
      </c>
      <c r="L9" s="39">
        <v>0.2</v>
      </c>
      <c r="M9" s="31" t="s">
        <v>80</v>
      </c>
    </row>
    <row r="10" spans="2:15" x14ac:dyDescent="0.4">
      <c r="B10" s="28">
        <v>1</v>
      </c>
      <c r="C10" s="28" t="s">
        <v>49</v>
      </c>
      <c r="D10" s="29" t="s">
        <v>158</v>
      </c>
      <c r="E10" s="29" t="s">
        <v>159</v>
      </c>
      <c r="F10" s="29" t="s">
        <v>57</v>
      </c>
      <c r="G10" s="22">
        <v>2777</v>
      </c>
      <c r="H10" s="30" t="s">
        <v>587</v>
      </c>
      <c r="I10" s="36">
        <v>-12</v>
      </c>
      <c r="J10" s="25">
        <v>-0.44</v>
      </c>
      <c r="K10" s="36">
        <v>11.1</v>
      </c>
      <c r="L10" s="39">
        <v>0.2</v>
      </c>
      <c r="M10" s="31" t="s">
        <v>80</v>
      </c>
    </row>
    <row r="11" spans="2:15" x14ac:dyDescent="0.4">
      <c r="B11" s="28">
        <v>1</v>
      </c>
      <c r="C11" s="28" t="s">
        <v>49</v>
      </c>
      <c r="D11" s="29" t="s">
        <v>160</v>
      </c>
      <c r="E11" s="29" t="s">
        <v>161</v>
      </c>
      <c r="F11" s="29" t="s">
        <v>57</v>
      </c>
      <c r="G11" s="22">
        <v>1638</v>
      </c>
      <c r="H11" s="30" t="s">
        <v>588</v>
      </c>
      <c r="I11" s="36">
        <v>24</v>
      </c>
      <c r="J11" s="25">
        <v>1.48</v>
      </c>
      <c r="K11" s="36">
        <v>23.3</v>
      </c>
      <c r="L11" s="39">
        <v>0.2</v>
      </c>
      <c r="M11" s="31" t="s">
        <v>80</v>
      </c>
    </row>
    <row r="12" spans="2:15" x14ac:dyDescent="0.4">
      <c r="B12" s="28">
        <v>1</v>
      </c>
      <c r="C12" s="28" t="s">
        <v>49</v>
      </c>
      <c r="D12" s="29" t="s">
        <v>162</v>
      </c>
      <c r="E12" s="29" t="s">
        <v>163</v>
      </c>
      <c r="F12" s="29" t="s">
        <v>57</v>
      </c>
      <c r="G12" s="22">
        <v>2992</v>
      </c>
      <c r="H12" s="30" t="s">
        <v>589</v>
      </c>
      <c r="I12" s="36">
        <v>122</v>
      </c>
      <c r="J12" s="25">
        <v>4.25</v>
      </c>
      <c r="K12" s="36">
        <v>8.4</v>
      </c>
      <c r="L12" s="39">
        <v>0.2</v>
      </c>
      <c r="M12" s="31" t="s">
        <v>80</v>
      </c>
    </row>
    <row r="13" spans="2:15" x14ac:dyDescent="0.4">
      <c r="B13" s="28">
        <v>1</v>
      </c>
      <c r="C13" s="28" t="s">
        <v>49</v>
      </c>
      <c r="D13" s="29" t="s">
        <v>164</v>
      </c>
      <c r="E13" s="29" t="s">
        <v>165</v>
      </c>
      <c r="F13" s="29" t="s">
        <v>50</v>
      </c>
      <c r="G13" s="22">
        <v>1044</v>
      </c>
      <c r="H13" s="30" t="s">
        <v>590</v>
      </c>
      <c r="I13" s="36">
        <v>27</v>
      </c>
      <c r="J13" s="25">
        <v>2.65</v>
      </c>
      <c r="K13" s="36">
        <v>9.5</v>
      </c>
      <c r="L13" s="39">
        <v>0.2</v>
      </c>
      <c r="M13" s="31" t="s">
        <v>80</v>
      </c>
    </row>
    <row r="14" spans="2:15" x14ac:dyDescent="0.4">
      <c r="B14" s="28">
        <v>1</v>
      </c>
      <c r="C14" s="28" t="s">
        <v>49</v>
      </c>
      <c r="D14" s="29" t="s">
        <v>166</v>
      </c>
      <c r="E14" s="29" t="s">
        <v>167</v>
      </c>
      <c r="F14" s="29" t="s">
        <v>50</v>
      </c>
      <c r="G14" s="22">
        <v>1508</v>
      </c>
      <c r="H14" s="30" t="s">
        <v>591</v>
      </c>
      <c r="I14" s="36">
        <v>28</v>
      </c>
      <c r="J14" s="25">
        <v>1.89</v>
      </c>
      <c r="K14" s="36">
        <v>10.199999999999999</v>
      </c>
      <c r="L14" s="39">
        <v>0.2</v>
      </c>
      <c r="M14" s="31" t="s">
        <v>80</v>
      </c>
    </row>
    <row r="15" spans="2:15" x14ac:dyDescent="0.4">
      <c r="B15" s="28">
        <v>1</v>
      </c>
      <c r="C15" s="28" t="s">
        <v>49</v>
      </c>
      <c r="D15" s="29" t="s">
        <v>168</v>
      </c>
      <c r="E15" s="29" t="s">
        <v>169</v>
      </c>
      <c r="F15" s="29" t="s">
        <v>57</v>
      </c>
      <c r="G15" s="22">
        <v>2403</v>
      </c>
      <c r="H15" s="30" t="s">
        <v>592</v>
      </c>
      <c r="I15" s="36">
        <v>38</v>
      </c>
      <c r="J15" s="25">
        <v>1.6</v>
      </c>
      <c r="K15" s="36">
        <v>8.6999999999999993</v>
      </c>
      <c r="L15" s="39">
        <v>0.2</v>
      </c>
      <c r="M15" s="31" t="s">
        <v>80</v>
      </c>
    </row>
    <row r="16" spans="2:15" x14ac:dyDescent="0.4">
      <c r="B16" s="28">
        <v>11</v>
      </c>
      <c r="C16" s="28" t="s">
        <v>49</v>
      </c>
      <c r="D16" s="29" t="s">
        <v>170</v>
      </c>
      <c r="E16" s="29" t="s">
        <v>171</v>
      </c>
      <c r="F16" s="29" t="s">
        <v>50</v>
      </c>
      <c r="G16" s="22">
        <v>223</v>
      </c>
      <c r="H16" s="30" t="s">
        <v>593</v>
      </c>
      <c r="I16" s="36">
        <v>2</v>
      </c>
      <c r="J16" s="25">
        <v>0.9</v>
      </c>
      <c r="K16" s="36">
        <v>11.2</v>
      </c>
      <c r="L16" s="39">
        <v>0.3</v>
      </c>
      <c r="M16" s="31" t="s">
        <v>172</v>
      </c>
    </row>
    <row r="17" spans="2:15" x14ac:dyDescent="0.4">
      <c r="B17" s="28">
        <v>11</v>
      </c>
      <c r="C17" s="28" t="s">
        <v>49</v>
      </c>
      <c r="D17" s="29" t="s">
        <v>173</v>
      </c>
      <c r="E17" s="29" t="s">
        <v>174</v>
      </c>
      <c r="F17" s="29" t="s">
        <v>50</v>
      </c>
      <c r="G17" s="22">
        <v>1275</v>
      </c>
      <c r="H17" s="30" t="s">
        <v>450</v>
      </c>
      <c r="I17" s="36">
        <v>1</v>
      </c>
      <c r="J17" s="25">
        <v>7.0000000000000007E-2</v>
      </c>
      <c r="K17" s="36">
        <v>10</v>
      </c>
      <c r="L17" s="39">
        <v>0.3</v>
      </c>
      <c r="M17" s="31" t="s">
        <v>172</v>
      </c>
    </row>
    <row r="18" spans="2:15" x14ac:dyDescent="0.4">
      <c r="B18" s="28">
        <v>11</v>
      </c>
      <c r="C18" s="28" t="s">
        <v>49</v>
      </c>
      <c r="D18" s="29" t="s">
        <v>175</v>
      </c>
      <c r="E18" s="29" t="s">
        <v>176</v>
      </c>
      <c r="F18" s="29" t="s">
        <v>50</v>
      </c>
      <c r="G18" s="22">
        <v>4315</v>
      </c>
      <c r="H18" s="30" t="s">
        <v>594</v>
      </c>
      <c r="I18" s="36">
        <v>120</v>
      </c>
      <c r="J18" s="25">
        <v>2.86</v>
      </c>
      <c r="K18" s="36">
        <v>6.7</v>
      </c>
      <c r="L18" s="39">
        <v>0.3</v>
      </c>
      <c r="M18" s="31" t="s">
        <v>172</v>
      </c>
    </row>
    <row r="19" spans="2:15" x14ac:dyDescent="0.4">
      <c r="B19" s="28">
        <v>11</v>
      </c>
      <c r="C19" s="28" t="s">
        <v>49</v>
      </c>
      <c r="D19" s="29" t="s">
        <v>177</v>
      </c>
      <c r="E19" s="29" t="s">
        <v>178</v>
      </c>
      <c r="F19" s="29" t="s">
        <v>50</v>
      </c>
      <c r="G19" s="22">
        <v>1013</v>
      </c>
      <c r="H19" s="30" t="s">
        <v>451</v>
      </c>
      <c r="I19" s="36">
        <v>-4</v>
      </c>
      <c r="J19" s="25">
        <v>-0.4</v>
      </c>
      <c r="K19" s="36">
        <v>12.2</v>
      </c>
      <c r="L19" s="39">
        <v>0.3</v>
      </c>
      <c r="M19" s="31" t="s">
        <v>172</v>
      </c>
    </row>
    <row r="20" spans="2:15" x14ac:dyDescent="0.4">
      <c r="B20" s="28">
        <v>11</v>
      </c>
      <c r="C20" s="28" t="s">
        <v>49</v>
      </c>
      <c r="D20" s="29" t="s">
        <v>179</v>
      </c>
      <c r="E20" s="29" t="s">
        <v>180</v>
      </c>
      <c r="F20" s="29" t="s">
        <v>50</v>
      </c>
      <c r="G20" s="22">
        <v>2830</v>
      </c>
      <c r="H20" s="30" t="s">
        <v>595</v>
      </c>
      <c r="I20" s="36">
        <v>0</v>
      </c>
      <c r="J20" s="25">
        <v>0</v>
      </c>
      <c r="K20" s="36">
        <v>50.8</v>
      </c>
      <c r="L20" s="39">
        <v>0.3</v>
      </c>
      <c r="M20" s="31" t="s">
        <v>172</v>
      </c>
    </row>
    <row r="21" spans="2:15" x14ac:dyDescent="0.4">
      <c r="B21" s="28">
        <v>11</v>
      </c>
      <c r="C21" s="28" t="s">
        <v>49</v>
      </c>
      <c r="D21" s="29" t="s">
        <v>219</v>
      </c>
      <c r="E21" s="29" t="s">
        <v>220</v>
      </c>
      <c r="F21" s="29" t="s">
        <v>50</v>
      </c>
      <c r="G21" s="22">
        <v>310</v>
      </c>
      <c r="H21" s="30" t="s">
        <v>596</v>
      </c>
      <c r="I21" s="36">
        <v>-2</v>
      </c>
      <c r="J21" s="25">
        <v>-0.65</v>
      </c>
      <c r="K21" s="36">
        <v>8.1</v>
      </c>
      <c r="L21" s="39">
        <v>0.3</v>
      </c>
      <c r="M21" s="31" t="s">
        <v>211</v>
      </c>
    </row>
    <row r="22" spans="2:15" x14ac:dyDescent="0.4">
      <c r="B22" s="28">
        <v>11</v>
      </c>
      <c r="C22" s="28" t="s">
        <v>49</v>
      </c>
      <c r="D22" s="29" t="s">
        <v>221</v>
      </c>
      <c r="E22" s="29" t="s">
        <v>222</v>
      </c>
      <c r="F22" s="29" t="s">
        <v>50</v>
      </c>
      <c r="G22" s="22">
        <v>449</v>
      </c>
      <c r="H22" s="30" t="s">
        <v>597</v>
      </c>
      <c r="I22" s="36">
        <v>3</v>
      </c>
      <c r="J22" s="25">
        <v>0.67</v>
      </c>
      <c r="K22" s="36">
        <v>11.4</v>
      </c>
      <c r="L22" s="39">
        <v>0.3</v>
      </c>
      <c r="M22" s="31" t="s">
        <v>136</v>
      </c>
    </row>
    <row r="23" spans="2:15" x14ac:dyDescent="0.4">
      <c r="B23" s="28">
        <v>11</v>
      </c>
      <c r="C23" s="28" t="s">
        <v>49</v>
      </c>
      <c r="D23" s="29" t="s">
        <v>307</v>
      </c>
      <c r="E23" s="29" t="s">
        <v>308</v>
      </c>
      <c r="F23" s="29" t="s">
        <v>50</v>
      </c>
      <c r="G23" s="22">
        <v>917</v>
      </c>
      <c r="H23" s="30" t="s">
        <v>598</v>
      </c>
      <c r="I23" s="36">
        <v>2</v>
      </c>
      <c r="J23" s="25">
        <v>0.21</v>
      </c>
      <c r="K23" s="36">
        <v>-7.5</v>
      </c>
      <c r="L23" s="39">
        <v>0.3</v>
      </c>
      <c r="M23" s="31" t="s">
        <v>56</v>
      </c>
    </row>
    <row r="24" spans="2:15" x14ac:dyDescent="0.4">
      <c r="B24" s="28">
        <v>11</v>
      </c>
      <c r="C24" s="28" t="s">
        <v>49</v>
      </c>
      <c r="D24" s="29" t="s">
        <v>452</v>
      </c>
      <c r="E24" s="29" t="s">
        <v>453</v>
      </c>
      <c r="F24" s="29" t="s">
        <v>50</v>
      </c>
      <c r="G24" s="22">
        <v>509</v>
      </c>
      <c r="H24" s="30" t="s">
        <v>454</v>
      </c>
      <c r="I24" s="36">
        <v>4</v>
      </c>
      <c r="J24" s="25">
        <v>0.79</v>
      </c>
      <c r="K24" s="36">
        <v>-3.4</v>
      </c>
      <c r="L24" s="39">
        <v>0.3</v>
      </c>
      <c r="M24" s="31" t="s">
        <v>295</v>
      </c>
    </row>
    <row r="25" spans="2:15" x14ac:dyDescent="0.4">
      <c r="B25" s="28">
        <v>11</v>
      </c>
      <c r="C25" s="28" t="s">
        <v>49</v>
      </c>
      <c r="D25" s="29" t="s">
        <v>455</v>
      </c>
      <c r="E25" s="29" t="s">
        <v>456</v>
      </c>
      <c r="F25" s="29" t="s">
        <v>50</v>
      </c>
      <c r="G25" s="22">
        <v>600</v>
      </c>
      <c r="H25" s="30" t="s">
        <v>599</v>
      </c>
      <c r="I25" s="36">
        <v>-3</v>
      </c>
      <c r="J25" s="25">
        <v>-0.5</v>
      </c>
      <c r="K25" s="36">
        <v>10.7</v>
      </c>
      <c r="L25" s="39">
        <v>0.3</v>
      </c>
      <c r="M25" s="31" t="s">
        <v>136</v>
      </c>
      <c r="O25" t="s">
        <v>507</v>
      </c>
    </row>
    <row r="26" spans="2:15" x14ac:dyDescent="0.4">
      <c r="B26" t="s">
        <v>35</v>
      </c>
      <c r="C26" t="s">
        <v>35</v>
      </c>
      <c r="D26" s="1" t="s">
        <v>35</v>
      </c>
      <c r="E26" t="s">
        <v>35</v>
      </c>
      <c r="F26" t="s">
        <v>35</v>
      </c>
      <c r="G26" t="s">
        <v>35</v>
      </c>
      <c r="H26" t="s">
        <v>35</v>
      </c>
      <c r="I26" s="1" t="s">
        <v>35</v>
      </c>
      <c r="J26" s="1" t="s">
        <v>35</v>
      </c>
      <c r="K26" s="1" t="s">
        <v>35</v>
      </c>
      <c r="L26" t="s">
        <v>35</v>
      </c>
      <c r="M26" t="s">
        <v>35</v>
      </c>
    </row>
  </sheetData>
  <mergeCells count="2">
    <mergeCell ref="B2:D3"/>
    <mergeCell ref="E2:I3"/>
  </mergeCells>
  <phoneticPr fontId="1"/>
  <printOptions horizontalCentered="1"/>
  <pageMargins left="0.23622047244094491" right="0.23622047244094491" top="0.74803149606299213" bottom="0.74803149606299213" header="0.31496062992125984" footer="0.31496062992125984"/>
  <pageSetup paperSize="9" scale="43" fitToHeight="0" orientation="landscape" r:id="rId1"/>
  <headerFooter>
    <oddHeader>&amp;L&amp;F - &amp;A&amp;R&amp;D</oddHeader>
    <oddFooter>&amp;CCopyright(C) SBI Neotrade Securities Co., Ltd. All Rights Reserved.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23DDB-7044-4E8B-83FD-55856158B1B8}">
  <sheetPr>
    <pageSetUpPr fitToPage="1"/>
  </sheetPr>
  <dimension ref="B2:S26"/>
  <sheetViews>
    <sheetView showGridLines="0" view="pageBreakPreview" zoomScale="70" zoomScaleNormal="100" zoomScaleSheetLayoutView="70" workbookViewId="0">
      <selection activeCell="S25" sqref="S25"/>
    </sheetView>
  </sheetViews>
  <sheetFormatPr defaultRowHeight="18.75" x14ac:dyDescent="0.4"/>
  <cols>
    <col min="1" max="1" width="3.125" customWidth="1"/>
    <col min="2" max="2" width="18" customWidth="1"/>
    <col min="3" max="3" width="13.5" customWidth="1"/>
    <col min="4" max="4" width="16" style="1" customWidth="1"/>
    <col min="5" max="7" width="16.625" customWidth="1"/>
    <col min="8" max="8" width="20.5" customWidth="1"/>
    <col min="9" max="11" width="16.625" style="1" customWidth="1"/>
    <col min="12" max="15" width="16.625" customWidth="1"/>
    <col min="16" max="16" width="12.375" customWidth="1"/>
    <col min="17" max="17" width="7.5" customWidth="1"/>
  </cols>
  <sheetData>
    <row r="2" spans="2:18" ht="18.75" customHeight="1" x14ac:dyDescent="0.4">
      <c r="B2" s="52" t="s">
        <v>314</v>
      </c>
      <c r="C2" s="53"/>
      <c r="D2" s="53"/>
      <c r="E2" s="56" t="s">
        <v>315</v>
      </c>
      <c r="F2" s="57"/>
      <c r="G2" s="57"/>
      <c r="H2" s="57"/>
      <c r="I2" s="58"/>
      <c r="J2"/>
    </row>
    <row r="3" spans="2:18" ht="18" customHeight="1" x14ac:dyDescent="0.4">
      <c r="B3" s="54"/>
      <c r="C3" s="55"/>
      <c r="D3" s="55"/>
      <c r="E3" s="59"/>
      <c r="F3" s="60"/>
      <c r="G3" s="60"/>
      <c r="H3" s="60"/>
      <c r="I3" s="61"/>
      <c r="J3"/>
      <c r="R3" s="44" t="s">
        <v>320</v>
      </c>
    </row>
    <row r="4" spans="2:18" x14ac:dyDescent="0.4">
      <c r="B4" t="str">
        <f>_xll.SNT.StockRanking(TRUE,502,20,"ランキング順位@市場@銘柄コード@銘柄名称@上場部@現在値@現値時刻@前日比@騰落率@売買高@売買代金@Tick回数@TickUp回数@TickDown回数@業種")</f>
        <v>=SNT.StockRanking(TRUE,502,20,"ランキング順位@市場@銘柄コード@銘柄名称@上場部@現在値@現値時刻@前日比@騰落率@売買高@売買代金@Tick回数@TickUp回数@TickDown回数@業種") =&gt; 接続待ち</v>
      </c>
      <c r="R4" s="44" t="s">
        <v>321</v>
      </c>
    </row>
    <row r="5" spans="2:18" s="1" customFormat="1" x14ac:dyDescent="0.4">
      <c r="B5" s="40" t="s">
        <v>37</v>
      </c>
      <c r="C5" s="40" t="s">
        <v>38</v>
      </c>
      <c r="D5" s="40" t="s">
        <v>39</v>
      </c>
      <c r="E5" s="40" t="s">
        <v>40</v>
      </c>
      <c r="F5" s="40" t="s">
        <v>41</v>
      </c>
      <c r="G5" s="40" t="s">
        <v>42</v>
      </c>
      <c r="H5" s="40" t="s">
        <v>43</v>
      </c>
      <c r="I5" s="40" t="s">
        <v>44</v>
      </c>
      <c r="J5" s="40" t="s">
        <v>45</v>
      </c>
      <c r="K5" s="40" t="s">
        <v>46</v>
      </c>
      <c r="L5" s="40" t="s">
        <v>47</v>
      </c>
      <c r="M5" s="40" t="s">
        <v>181</v>
      </c>
      <c r="N5" s="40" t="s">
        <v>182</v>
      </c>
      <c r="O5" s="40" t="s">
        <v>183</v>
      </c>
      <c r="P5" s="40" t="s">
        <v>48</v>
      </c>
      <c r="R5" s="44" t="s">
        <v>322</v>
      </c>
    </row>
    <row r="6" spans="2:18" s="1" customFormat="1" x14ac:dyDescent="0.4">
      <c r="B6" s="18">
        <v>1</v>
      </c>
      <c r="C6" s="18" t="s">
        <v>49</v>
      </c>
      <c r="D6" s="18" t="s">
        <v>62</v>
      </c>
      <c r="E6" s="18" t="s">
        <v>63</v>
      </c>
      <c r="F6" s="18" t="s">
        <v>57</v>
      </c>
      <c r="G6" s="18">
        <v>2568</v>
      </c>
      <c r="H6" s="41" t="s">
        <v>508</v>
      </c>
      <c r="I6" s="18">
        <v>37</v>
      </c>
      <c r="J6" s="37">
        <v>1.46</v>
      </c>
      <c r="K6" s="18">
        <v>98525.1</v>
      </c>
      <c r="L6" s="18">
        <v>267222.81300000002</v>
      </c>
      <c r="M6" s="18">
        <v>179026</v>
      </c>
      <c r="N6" s="18">
        <v>52108</v>
      </c>
      <c r="O6" s="18">
        <v>52557</v>
      </c>
      <c r="P6" s="18" t="s">
        <v>64</v>
      </c>
    </row>
    <row r="7" spans="2:18" x14ac:dyDescent="0.4">
      <c r="B7" s="28">
        <v>2</v>
      </c>
      <c r="C7" s="20" t="s">
        <v>49</v>
      </c>
      <c r="D7" s="21" t="s">
        <v>71</v>
      </c>
      <c r="E7" s="21" t="s">
        <v>72</v>
      </c>
      <c r="F7" s="21" t="s">
        <v>57</v>
      </c>
      <c r="G7" s="22">
        <v>806.2</v>
      </c>
      <c r="H7" s="30" t="s">
        <v>508</v>
      </c>
      <c r="I7" s="35">
        <v>13.2</v>
      </c>
      <c r="J7" s="25">
        <v>1.66</v>
      </c>
      <c r="K7" s="24">
        <v>54115.1</v>
      </c>
      <c r="L7" s="22">
        <v>43176.978999999999</v>
      </c>
      <c r="M7" s="22">
        <v>49290</v>
      </c>
      <c r="N7" s="36">
        <v>15216</v>
      </c>
      <c r="O7" s="29">
        <v>15022</v>
      </c>
      <c r="P7" s="25" t="s">
        <v>73</v>
      </c>
    </row>
    <row r="8" spans="2:18" x14ac:dyDescent="0.4">
      <c r="B8" s="28">
        <v>3</v>
      </c>
      <c r="C8" s="28" t="s">
        <v>49</v>
      </c>
      <c r="D8" s="29" t="s">
        <v>296</v>
      </c>
      <c r="E8" s="29" t="s">
        <v>297</v>
      </c>
      <c r="F8" s="29" t="s">
        <v>52</v>
      </c>
      <c r="G8" s="22">
        <v>2299</v>
      </c>
      <c r="H8" s="30" t="s">
        <v>508</v>
      </c>
      <c r="I8" s="36">
        <v>-201</v>
      </c>
      <c r="J8" s="25">
        <v>-8.0399999999999991</v>
      </c>
      <c r="K8" s="22">
        <v>12909.2</v>
      </c>
      <c r="L8" s="22">
        <v>35330.612000000001</v>
      </c>
      <c r="M8" s="22">
        <v>45981</v>
      </c>
      <c r="N8" s="36">
        <v>16658</v>
      </c>
      <c r="O8" s="29">
        <v>17945</v>
      </c>
      <c r="P8" s="25" t="s">
        <v>58</v>
      </c>
    </row>
    <row r="9" spans="2:18" x14ac:dyDescent="0.4">
      <c r="B9" s="28">
        <v>4</v>
      </c>
      <c r="C9" s="28" t="s">
        <v>49</v>
      </c>
      <c r="D9" s="29" t="s">
        <v>184</v>
      </c>
      <c r="E9" s="29" t="s">
        <v>185</v>
      </c>
      <c r="F9" s="29" t="s">
        <v>57</v>
      </c>
      <c r="G9" s="22">
        <v>6972</v>
      </c>
      <c r="H9" s="30" t="s">
        <v>508</v>
      </c>
      <c r="I9" s="36">
        <v>-2</v>
      </c>
      <c r="J9" s="25">
        <v>-0.03</v>
      </c>
      <c r="K9" s="22">
        <v>18118</v>
      </c>
      <c r="L9" s="22">
        <v>128756.611</v>
      </c>
      <c r="M9" s="22">
        <v>44886</v>
      </c>
      <c r="N9" s="36">
        <v>12585</v>
      </c>
      <c r="O9" s="29">
        <v>12893</v>
      </c>
      <c r="P9" s="25" t="s">
        <v>51</v>
      </c>
    </row>
    <row r="10" spans="2:18" x14ac:dyDescent="0.4">
      <c r="B10" s="28">
        <v>5</v>
      </c>
      <c r="C10" s="28" t="s">
        <v>49</v>
      </c>
      <c r="D10" s="29" t="s">
        <v>186</v>
      </c>
      <c r="E10" s="29" t="s">
        <v>187</v>
      </c>
      <c r="F10" s="29" t="s">
        <v>21</v>
      </c>
      <c r="G10" s="22">
        <v>29570</v>
      </c>
      <c r="H10" s="30" t="s">
        <v>509</v>
      </c>
      <c r="I10" s="36">
        <v>175</v>
      </c>
      <c r="J10" s="25">
        <v>0.59</v>
      </c>
      <c r="K10" s="22">
        <v>5534.6409999999996</v>
      </c>
      <c r="L10" s="22">
        <v>164227.614</v>
      </c>
      <c r="M10" s="22">
        <v>40441</v>
      </c>
      <c r="N10" s="36">
        <v>7849</v>
      </c>
      <c r="O10" s="29">
        <v>7865</v>
      </c>
      <c r="P10" s="25" t="s">
        <v>85</v>
      </c>
    </row>
    <row r="11" spans="2:18" x14ac:dyDescent="0.4">
      <c r="B11" s="28">
        <v>6</v>
      </c>
      <c r="C11" s="28" t="s">
        <v>49</v>
      </c>
      <c r="D11" s="29" t="s">
        <v>225</v>
      </c>
      <c r="E11" s="29" t="s">
        <v>226</v>
      </c>
      <c r="F11" s="29" t="s">
        <v>57</v>
      </c>
      <c r="G11" s="22">
        <v>3870</v>
      </c>
      <c r="H11" s="30" t="s">
        <v>510</v>
      </c>
      <c r="I11" s="36">
        <v>-82</v>
      </c>
      <c r="J11" s="25">
        <v>-2.08</v>
      </c>
      <c r="K11" s="22">
        <v>26464.799999999999</v>
      </c>
      <c r="L11" s="22">
        <v>106224.727</v>
      </c>
      <c r="M11" s="22">
        <v>39200</v>
      </c>
      <c r="N11" s="36">
        <v>10325</v>
      </c>
      <c r="O11" s="29">
        <v>10747</v>
      </c>
      <c r="P11" s="25" t="s">
        <v>51</v>
      </c>
    </row>
    <row r="12" spans="2:18" x14ac:dyDescent="0.4">
      <c r="B12" s="28">
        <v>7</v>
      </c>
      <c r="C12" s="28" t="s">
        <v>49</v>
      </c>
      <c r="D12" s="29" t="s">
        <v>78</v>
      </c>
      <c r="E12" s="29" t="s">
        <v>79</v>
      </c>
      <c r="F12" s="29" t="s">
        <v>57</v>
      </c>
      <c r="G12" s="22">
        <v>1630</v>
      </c>
      <c r="H12" s="30" t="s">
        <v>508</v>
      </c>
      <c r="I12" s="36">
        <v>13.5</v>
      </c>
      <c r="J12" s="25">
        <v>0.83</v>
      </c>
      <c r="K12" s="22">
        <v>118589.4</v>
      </c>
      <c r="L12" s="22">
        <v>192953.75</v>
      </c>
      <c r="M12" s="22">
        <v>30516</v>
      </c>
      <c r="N12" s="36">
        <v>4970</v>
      </c>
      <c r="O12" s="29">
        <v>4961</v>
      </c>
      <c r="P12" s="25" t="s">
        <v>80</v>
      </c>
    </row>
    <row r="13" spans="2:18" x14ac:dyDescent="0.4">
      <c r="B13" s="28">
        <v>8</v>
      </c>
      <c r="C13" s="28" t="s">
        <v>49</v>
      </c>
      <c r="D13" s="29" t="s">
        <v>197</v>
      </c>
      <c r="E13" s="29" t="s">
        <v>198</v>
      </c>
      <c r="F13" s="29" t="s">
        <v>57</v>
      </c>
      <c r="G13" s="22">
        <v>9168</v>
      </c>
      <c r="H13" s="30" t="s">
        <v>510</v>
      </c>
      <c r="I13" s="36">
        <v>154</v>
      </c>
      <c r="J13" s="25">
        <v>1.7</v>
      </c>
      <c r="K13" s="22">
        <v>16568.7</v>
      </c>
      <c r="L13" s="22">
        <v>152062.39799999999</v>
      </c>
      <c r="M13" s="22">
        <v>30138</v>
      </c>
      <c r="N13" s="36">
        <v>7774</v>
      </c>
      <c r="O13" s="29">
        <v>7822</v>
      </c>
      <c r="P13" s="25" t="s">
        <v>58</v>
      </c>
    </row>
    <row r="14" spans="2:18" x14ac:dyDescent="0.4">
      <c r="B14" s="28">
        <v>9</v>
      </c>
      <c r="C14" s="28" t="s">
        <v>49</v>
      </c>
      <c r="D14" s="29" t="s">
        <v>511</v>
      </c>
      <c r="E14" s="29" t="s">
        <v>512</v>
      </c>
      <c r="F14" s="29" t="s">
        <v>57</v>
      </c>
      <c r="G14" s="22">
        <v>8250</v>
      </c>
      <c r="H14" s="30" t="s">
        <v>508</v>
      </c>
      <c r="I14" s="36">
        <v>-2020</v>
      </c>
      <c r="J14" s="25">
        <v>-19.670000000000002</v>
      </c>
      <c r="K14" s="22">
        <v>7213.6</v>
      </c>
      <c r="L14" s="22">
        <v>67669.654999999999</v>
      </c>
      <c r="M14" s="22">
        <v>27469</v>
      </c>
      <c r="N14" s="36">
        <v>7765</v>
      </c>
      <c r="O14" s="29">
        <v>8312</v>
      </c>
      <c r="P14" s="25" t="s">
        <v>58</v>
      </c>
    </row>
    <row r="15" spans="2:18" x14ac:dyDescent="0.4">
      <c r="B15" s="28">
        <v>10</v>
      </c>
      <c r="C15" s="28" t="s">
        <v>49</v>
      </c>
      <c r="D15" s="29" t="s">
        <v>195</v>
      </c>
      <c r="E15" s="29" t="s">
        <v>196</v>
      </c>
      <c r="F15" s="29" t="s">
        <v>57</v>
      </c>
      <c r="G15" s="22">
        <v>38970</v>
      </c>
      <c r="H15" s="30" t="s">
        <v>513</v>
      </c>
      <c r="I15" s="36">
        <v>-170</v>
      </c>
      <c r="J15" s="25">
        <v>-0.44</v>
      </c>
      <c r="K15" s="22">
        <v>6100.1</v>
      </c>
      <c r="L15" s="22">
        <v>241020.867</v>
      </c>
      <c r="M15" s="22">
        <v>26149</v>
      </c>
      <c r="N15" s="36">
        <v>4497</v>
      </c>
      <c r="O15" s="29">
        <v>4614</v>
      </c>
      <c r="P15" s="25" t="s">
        <v>51</v>
      </c>
    </row>
    <row r="16" spans="2:18" x14ac:dyDescent="0.4">
      <c r="B16" s="28">
        <v>11</v>
      </c>
      <c r="C16" s="28" t="s">
        <v>49</v>
      </c>
      <c r="D16" s="29" t="s">
        <v>360</v>
      </c>
      <c r="E16" s="29" t="s">
        <v>361</v>
      </c>
      <c r="F16" s="29" t="s">
        <v>57</v>
      </c>
      <c r="G16" s="22">
        <v>5030</v>
      </c>
      <c r="H16" s="30" t="s">
        <v>508</v>
      </c>
      <c r="I16" s="36">
        <v>-139</v>
      </c>
      <c r="J16" s="25">
        <v>-2.69</v>
      </c>
      <c r="K16" s="22">
        <v>13277.9</v>
      </c>
      <c r="L16" s="22">
        <v>66377.782999999996</v>
      </c>
      <c r="M16" s="22">
        <v>25035</v>
      </c>
      <c r="N16" s="36">
        <v>5964</v>
      </c>
      <c r="O16" s="29">
        <v>5752</v>
      </c>
      <c r="P16" s="25" t="s">
        <v>53</v>
      </c>
    </row>
    <row r="17" spans="2:19" x14ac:dyDescent="0.4">
      <c r="B17" s="28">
        <v>12</v>
      </c>
      <c r="C17" s="28" t="s">
        <v>49</v>
      </c>
      <c r="D17" s="29" t="s">
        <v>93</v>
      </c>
      <c r="E17" s="29" t="s">
        <v>94</v>
      </c>
      <c r="F17" s="29" t="s">
        <v>57</v>
      </c>
      <c r="G17" s="22">
        <v>3624</v>
      </c>
      <c r="H17" s="30" t="s">
        <v>510</v>
      </c>
      <c r="I17" s="36">
        <v>-36</v>
      </c>
      <c r="J17" s="25">
        <v>-0.99</v>
      </c>
      <c r="K17" s="22">
        <v>34027.4</v>
      </c>
      <c r="L17" s="22">
        <v>123620.243</v>
      </c>
      <c r="M17" s="22">
        <v>24526</v>
      </c>
      <c r="N17" s="36">
        <v>4186</v>
      </c>
      <c r="O17" s="29">
        <v>4248</v>
      </c>
      <c r="P17" s="25" t="s">
        <v>89</v>
      </c>
    </row>
    <row r="18" spans="2:19" x14ac:dyDescent="0.4">
      <c r="B18" s="28">
        <v>13</v>
      </c>
      <c r="C18" s="28" t="s">
        <v>49</v>
      </c>
      <c r="D18" s="29" t="s">
        <v>201</v>
      </c>
      <c r="E18" s="29" t="s">
        <v>202</v>
      </c>
      <c r="F18" s="29" t="s">
        <v>57</v>
      </c>
      <c r="G18" s="22">
        <v>2640</v>
      </c>
      <c r="H18" s="30" t="s">
        <v>508</v>
      </c>
      <c r="I18" s="36">
        <v>26.5</v>
      </c>
      <c r="J18" s="25">
        <v>1.01</v>
      </c>
      <c r="K18" s="22">
        <v>15775</v>
      </c>
      <c r="L18" s="22">
        <v>41835.233</v>
      </c>
      <c r="M18" s="22">
        <v>23993</v>
      </c>
      <c r="N18" s="36">
        <v>5360</v>
      </c>
      <c r="O18" s="29">
        <v>5279</v>
      </c>
      <c r="P18" s="25" t="s">
        <v>51</v>
      </c>
    </row>
    <row r="19" spans="2:19" x14ac:dyDescent="0.4">
      <c r="B19" s="28">
        <v>14</v>
      </c>
      <c r="C19" s="28" t="s">
        <v>49</v>
      </c>
      <c r="D19" s="29" t="s">
        <v>191</v>
      </c>
      <c r="E19" s="29" t="s">
        <v>192</v>
      </c>
      <c r="F19" s="29" t="s">
        <v>57</v>
      </c>
      <c r="G19" s="22">
        <v>9112</v>
      </c>
      <c r="H19" s="23" t="s">
        <v>508</v>
      </c>
      <c r="I19" s="36">
        <v>194</v>
      </c>
      <c r="J19" s="25">
        <v>2.17</v>
      </c>
      <c r="K19" s="22">
        <v>11643.1</v>
      </c>
      <c r="L19" s="22">
        <v>105233.242</v>
      </c>
      <c r="M19" s="22">
        <v>22780</v>
      </c>
      <c r="N19" s="36">
        <v>6007</v>
      </c>
      <c r="O19" s="29">
        <v>5902</v>
      </c>
      <c r="P19" s="25" t="s">
        <v>80</v>
      </c>
    </row>
    <row r="20" spans="2:19" x14ac:dyDescent="0.4">
      <c r="B20" s="28">
        <v>15</v>
      </c>
      <c r="C20" s="28" t="s">
        <v>49</v>
      </c>
      <c r="D20" s="29" t="s">
        <v>90</v>
      </c>
      <c r="E20" s="29" t="s">
        <v>91</v>
      </c>
      <c r="F20" s="29" t="s">
        <v>57</v>
      </c>
      <c r="G20" s="22">
        <v>825.5</v>
      </c>
      <c r="H20" s="30" t="s">
        <v>508</v>
      </c>
      <c r="I20" s="36">
        <v>-13.1</v>
      </c>
      <c r="J20" s="25">
        <v>-1.57</v>
      </c>
      <c r="K20" s="22">
        <v>20554.5</v>
      </c>
      <c r="L20" s="22">
        <v>17062.71</v>
      </c>
      <c r="M20" s="22">
        <v>22572</v>
      </c>
      <c r="N20" s="36">
        <v>7238</v>
      </c>
      <c r="O20" s="29">
        <v>7110</v>
      </c>
      <c r="P20" s="25" t="s">
        <v>53</v>
      </c>
    </row>
    <row r="21" spans="2:19" x14ac:dyDescent="0.4">
      <c r="B21" s="28">
        <v>16</v>
      </c>
      <c r="C21" s="28" t="s">
        <v>49</v>
      </c>
      <c r="D21" s="29" t="s">
        <v>362</v>
      </c>
      <c r="E21" s="29" t="s">
        <v>363</v>
      </c>
      <c r="F21" s="29" t="s">
        <v>57</v>
      </c>
      <c r="G21" s="22">
        <v>922</v>
      </c>
      <c r="H21" s="30" t="s">
        <v>508</v>
      </c>
      <c r="I21" s="36">
        <v>15.3</v>
      </c>
      <c r="J21" s="25">
        <v>1.68</v>
      </c>
      <c r="K21" s="22">
        <v>18091.3</v>
      </c>
      <c r="L21" s="22">
        <v>16685.196</v>
      </c>
      <c r="M21" s="22">
        <v>21832</v>
      </c>
      <c r="N21" s="36">
        <v>6789</v>
      </c>
      <c r="O21" s="29">
        <v>6516</v>
      </c>
      <c r="P21" s="25" t="s">
        <v>80</v>
      </c>
    </row>
    <row r="22" spans="2:19" x14ac:dyDescent="0.4">
      <c r="B22" s="28">
        <v>17</v>
      </c>
      <c r="C22" s="28" t="s">
        <v>49</v>
      </c>
      <c r="D22" s="29" t="s">
        <v>199</v>
      </c>
      <c r="E22" s="29" t="s">
        <v>200</v>
      </c>
      <c r="F22" s="29" t="s">
        <v>57</v>
      </c>
      <c r="G22" s="22">
        <v>18615</v>
      </c>
      <c r="H22" s="30" t="s">
        <v>514</v>
      </c>
      <c r="I22" s="36">
        <v>-205</v>
      </c>
      <c r="J22" s="25">
        <v>-1.0900000000000001</v>
      </c>
      <c r="K22" s="22">
        <v>4995.6000000000004</v>
      </c>
      <c r="L22" s="22">
        <v>94576.376999999993</v>
      </c>
      <c r="M22" s="22">
        <v>21784</v>
      </c>
      <c r="N22" s="36">
        <v>5010</v>
      </c>
      <c r="O22" s="29">
        <v>5148</v>
      </c>
      <c r="P22" s="25" t="s">
        <v>51</v>
      </c>
    </row>
    <row r="23" spans="2:19" x14ac:dyDescent="0.4">
      <c r="B23" s="28">
        <v>18</v>
      </c>
      <c r="C23" s="28" t="s">
        <v>49</v>
      </c>
      <c r="D23" s="29" t="s">
        <v>87</v>
      </c>
      <c r="E23" s="29" t="s">
        <v>88</v>
      </c>
      <c r="F23" s="29" t="s">
        <v>57</v>
      </c>
      <c r="G23" s="22">
        <v>553.20000000000005</v>
      </c>
      <c r="H23" s="30" t="s">
        <v>508</v>
      </c>
      <c r="I23" s="36">
        <v>-2.5</v>
      </c>
      <c r="J23" s="25">
        <v>-0.45</v>
      </c>
      <c r="K23" s="22">
        <v>36689.5</v>
      </c>
      <c r="L23" s="22">
        <v>20108.358</v>
      </c>
      <c r="M23" s="22">
        <v>21322</v>
      </c>
      <c r="N23" s="36">
        <v>5114</v>
      </c>
      <c r="O23" s="29">
        <v>5088</v>
      </c>
      <c r="P23" s="25" t="s">
        <v>89</v>
      </c>
    </row>
    <row r="24" spans="2:19" x14ac:dyDescent="0.4">
      <c r="B24" s="28">
        <v>19</v>
      </c>
      <c r="C24" s="28" t="s">
        <v>49</v>
      </c>
      <c r="D24" s="29" t="s">
        <v>188</v>
      </c>
      <c r="E24" s="29" t="s">
        <v>189</v>
      </c>
      <c r="F24" s="29" t="s">
        <v>57</v>
      </c>
      <c r="G24" s="22">
        <v>6869</v>
      </c>
      <c r="H24" s="30" t="s">
        <v>514</v>
      </c>
      <c r="I24" s="36">
        <v>-43</v>
      </c>
      <c r="J24" s="25">
        <v>-0.63</v>
      </c>
      <c r="K24" s="22">
        <v>7360.1</v>
      </c>
      <c r="L24" s="22">
        <v>50607.466</v>
      </c>
      <c r="M24" s="22">
        <v>20443</v>
      </c>
      <c r="N24" s="36">
        <v>6244</v>
      </c>
      <c r="O24" s="29">
        <v>6294</v>
      </c>
      <c r="P24" s="25" t="s">
        <v>190</v>
      </c>
    </row>
    <row r="25" spans="2:19" x14ac:dyDescent="0.4">
      <c r="B25" s="28">
        <v>20</v>
      </c>
      <c r="C25" s="28" t="s">
        <v>49</v>
      </c>
      <c r="D25" s="29" t="s">
        <v>193</v>
      </c>
      <c r="E25" s="29" t="s">
        <v>194</v>
      </c>
      <c r="F25" s="29" t="s">
        <v>50</v>
      </c>
      <c r="G25" s="22">
        <v>2106</v>
      </c>
      <c r="H25" s="30" t="s">
        <v>515</v>
      </c>
      <c r="I25" s="36">
        <v>63</v>
      </c>
      <c r="J25" s="25">
        <v>3.08</v>
      </c>
      <c r="K25" s="22">
        <v>9059.5</v>
      </c>
      <c r="L25" s="22">
        <v>19093.243999999999</v>
      </c>
      <c r="M25" s="22">
        <v>19690</v>
      </c>
      <c r="N25" s="36">
        <v>5384</v>
      </c>
      <c r="O25" s="29">
        <v>5422</v>
      </c>
      <c r="P25" s="25" t="s">
        <v>89</v>
      </c>
      <c r="S25" t="s">
        <v>507</v>
      </c>
    </row>
    <row r="26" spans="2:19" x14ac:dyDescent="0.4">
      <c r="B26" t="s">
        <v>35</v>
      </c>
      <c r="C26" t="s">
        <v>35</v>
      </c>
      <c r="D26" s="1" t="s">
        <v>35</v>
      </c>
      <c r="E26" t="s">
        <v>35</v>
      </c>
      <c r="F26" t="s">
        <v>35</v>
      </c>
      <c r="G26" t="s">
        <v>35</v>
      </c>
      <c r="H26" t="s">
        <v>35</v>
      </c>
      <c r="I26" s="1" t="s">
        <v>35</v>
      </c>
      <c r="J26" s="1" t="s">
        <v>35</v>
      </c>
      <c r="K26" s="1" t="s">
        <v>35</v>
      </c>
      <c r="L26" t="s">
        <v>35</v>
      </c>
      <c r="M26" t="s">
        <v>35</v>
      </c>
      <c r="N26" t="s">
        <v>35</v>
      </c>
      <c r="O26" t="s">
        <v>35</v>
      </c>
      <c r="P26" t="s">
        <v>35</v>
      </c>
    </row>
  </sheetData>
  <mergeCells count="2">
    <mergeCell ref="B2:D3"/>
    <mergeCell ref="E2:I3"/>
  </mergeCells>
  <phoneticPr fontId="1"/>
  <printOptions horizontalCentered="1"/>
  <pageMargins left="0.23622047244094491" right="0.23622047244094491" top="0.74803149606299213" bottom="0.74803149606299213" header="0.31496062992125984" footer="0.31496062992125984"/>
  <pageSetup paperSize="9" scale="38" fitToHeight="0" orientation="landscape" r:id="rId1"/>
  <headerFooter>
    <oddHeader>&amp;L&amp;F - &amp;A&amp;R&amp;D</oddHeader>
    <oddFooter>&amp;CCopyright(C) SBI Neotrade Securities Co., Ltd. All Rights Reserved.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説明</vt:lpstr>
      <vt:lpstr>値上がり率</vt:lpstr>
      <vt:lpstr>値下がり率</vt:lpstr>
      <vt:lpstr>売買高</vt:lpstr>
      <vt:lpstr>売買代金</vt:lpstr>
      <vt:lpstr>売買高急増</vt:lpstr>
      <vt:lpstr>低PER</vt:lpstr>
      <vt:lpstr>低PBR</vt:lpstr>
      <vt:lpstr>TICK回数</vt:lpstr>
      <vt:lpstr>信用売残増</vt:lpstr>
      <vt:lpstr>信用売残減</vt:lpstr>
      <vt:lpstr>信用買残増</vt:lpstr>
      <vt:lpstr>信用買残減</vt:lpstr>
      <vt:lpstr>信用高倍率</vt:lpstr>
      <vt:lpstr>信用低倍率</vt:lpstr>
      <vt:lpstr>東証業種別指数</vt:lpstr>
      <vt:lpstr>TICK回数!Print_Area</vt:lpstr>
      <vt:lpstr>信用高倍率!Print_Area</vt:lpstr>
      <vt:lpstr>信用低倍率!Print_Area</vt:lpstr>
      <vt:lpstr>信用買残減!Print_Area</vt:lpstr>
      <vt:lpstr>信用買残増!Print_Area</vt:lpstr>
      <vt:lpstr>信用売残減!Print_Area</vt:lpstr>
      <vt:lpstr>信用売残増!Print_Area</vt:lpstr>
      <vt:lpstr>値下がり率!Print_Area</vt:lpstr>
      <vt:lpstr>値上がり率!Print_Area</vt:lpstr>
      <vt:lpstr>低PBR!Print_Area</vt:lpstr>
      <vt:lpstr>低PER!Print_Area</vt:lpstr>
      <vt:lpstr>東証業種別指数!Print_Area</vt:lpstr>
      <vt:lpstr>売買高!Print_Area</vt:lpstr>
      <vt:lpstr>売買高急増!Print_Area</vt:lpstr>
      <vt:lpstr>売買代金!Print_Area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matsumaru</dc:creator>
  <cp:lastModifiedBy>生田目 大輔</cp:lastModifiedBy>
  <cp:lastPrinted>2022-12-22T06:26:05Z</cp:lastPrinted>
  <dcterms:created xsi:type="dcterms:W3CDTF">2022-11-09T05:17:42Z</dcterms:created>
  <dcterms:modified xsi:type="dcterms:W3CDTF">2024-03-08T08:36:24Z</dcterms:modified>
</cp:coreProperties>
</file>